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dani\Desktop\"/>
    </mc:Choice>
  </mc:AlternateContent>
  <xr:revisionPtr revIDLastSave="0" documentId="8_{78F797AA-AE65-427C-B194-D6ABB745C91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貴社控" sheetId="7" r:id="rId1"/>
    <sheet name="提出用２部印刷する" sheetId="8" r:id="rId2"/>
    <sheet name="貴社控（記入例）" sheetId="1" r:id="rId3"/>
  </sheets>
  <definedNames>
    <definedName name="_xlnm.Print_Area" localSheetId="0">貴社控!$A$1:$O$46</definedName>
    <definedName name="_xlnm.Print_Area" localSheetId="2">'貴社控（記入例）'!$A$1:$O$45</definedName>
    <definedName name="_xlnm.Print_Area" localSheetId="1">提出用２部印刷する!$A$1:$O$46</definedName>
  </definedNames>
  <calcPr calcId="181029"/>
</workbook>
</file>

<file path=xl/calcChain.xml><?xml version="1.0" encoding="utf-8"?>
<calcChain xmlns="http://schemas.openxmlformats.org/spreadsheetml/2006/main">
  <c r="M41" i="8" l="1"/>
  <c r="O28" i="8"/>
  <c r="O29" i="8"/>
  <c r="O30" i="8"/>
  <c r="O31" i="8"/>
  <c r="O32" i="8"/>
  <c r="O33" i="8"/>
  <c r="O34" i="8"/>
  <c r="O35" i="8"/>
  <c r="O36" i="8"/>
  <c r="M29" i="8"/>
  <c r="M30" i="8"/>
  <c r="M31" i="8"/>
  <c r="M32" i="8"/>
  <c r="M33" i="8"/>
  <c r="M34" i="8"/>
  <c r="M35" i="8"/>
  <c r="M36" i="8"/>
  <c r="K29" i="8"/>
  <c r="K30" i="8"/>
  <c r="K31" i="8"/>
  <c r="K32" i="8"/>
  <c r="K33" i="8"/>
  <c r="K34" i="8"/>
  <c r="K35" i="8"/>
  <c r="K36" i="8"/>
  <c r="H29" i="8"/>
  <c r="H30" i="8"/>
  <c r="H31" i="8"/>
  <c r="H32" i="8"/>
  <c r="H33" i="8"/>
  <c r="H34" i="8"/>
  <c r="H35" i="8"/>
  <c r="H36" i="8"/>
  <c r="G29" i="8"/>
  <c r="G30" i="8"/>
  <c r="G31" i="8"/>
  <c r="G32" i="8"/>
  <c r="G33" i="8"/>
  <c r="G34" i="8"/>
  <c r="G35" i="8"/>
  <c r="G36" i="8"/>
  <c r="C32" i="8"/>
  <c r="C33" i="8"/>
  <c r="C34" i="8"/>
  <c r="C35" i="8"/>
  <c r="M41" i="1" l="1"/>
  <c r="M40" i="1"/>
  <c r="O43" i="7"/>
  <c r="F42" i="8"/>
  <c r="D42" i="8"/>
  <c r="F41" i="8"/>
  <c r="B41" i="8"/>
  <c r="F40" i="8"/>
  <c r="B40" i="8"/>
  <c r="O38" i="8"/>
  <c r="M38" i="8"/>
  <c r="K38" i="8"/>
  <c r="H38" i="8"/>
  <c r="G38" i="8"/>
  <c r="C38" i="8"/>
  <c r="B38" i="8"/>
  <c r="A38" i="8"/>
  <c r="O37" i="8"/>
  <c r="K37" i="8"/>
  <c r="H37" i="8"/>
  <c r="G37" i="8"/>
  <c r="C37" i="8"/>
  <c r="B37" i="8"/>
  <c r="A37" i="8"/>
  <c r="C36" i="8"/>
  <c r="B36" i="8"/>
  <c r="A36" i="8"/>
  <c r="B35" i="8"/>
  <c r="A35" i="8"/>
  <c r="B33" i="8"/>
  <c r="A33" i="8"/>
  <c r="B32" i="8"/>
  <c r="A32" i="8"/>
  <c r="C31" i="8"/>
  <c r="B31" i="8"/>
  <c r="A31" i="8"/>
  <c r="C30" i="8"/>
  <c r="B30" i="8"/>
  <c r="A30" i="8"/>
  <c r="C29" i="8"/>
  <c r="B29" i="8"/>
  <c r="A29" i="8"/>
  <c r="K28" i="8"/>
  <c r="H28" i="8"/>
  <c r="G28" i="8"/>
  <c r="C28" i="8"/>
  <c r="B28" i="8"/>
  <c r="A28" i="8"/>
  <c r="O27" i="8"/>
  <c r="K27" i="8"/>
  <c r="H27" i="8"/>
  <c r="G27" i="8"/>
  <c r="C27" i="8"/>
  <c r="B27" i="8"/>
  <c r="A27" i="8"/>
  <c r="O26" i="8"/>
  <c r="M26" i="8"/>
  <c r="K26" i="8"/>
  <c r="H26" i="8"/>
  <c r="G26" i="8"/>
  <c r="C26" i="8"/>
  <c r="B26" i="8"/>
  <c r="A26" i="8"/>
  <c r="O25" i="8"/>
  <c r="M25" i="8"/>
  <c r="K25" i="8"/>
  <c r="H25" i="8"/>
  <c r="G25" i="8"/>
  <c r="C25" i="8"/>
  <c r="B25" i="8"/>
  <c r="A25" i="8"/>
  <c r="O24" i="8"/>
  <c r="K24" i="8"/>
  <c r="H24" i="8"/>
  <c r="G24" i="8"/>
  <c r="C24" i="8"/>
  <c r="B24" i="8"/>
  <c r="A24" i="8"/>
  <c r="O23" i="8"/>
  <c r="K23" i="8"/>
  <c r="H23" i="8"/>
  <c r="G23" i="8"/>
  <c r="C23" i="8"/>
  <c r="B23" i="8"/>
  <c r="A23" i="8"/>
  <c r="O22" i="8"/>
  <c r="M22" i="8"/>
  <c r="K22" i="8"/>
  <c r="H22" i="8"/>
  <c r="G22" i="8"/>
  <c r="C22" i="8"/>
  <c r="B22" i="8"/>
  <c r="A22" i="8"/>
  <c r="O21" i="8"/>
  <c r="M21" i="8"/>
  <c r="K21" i="8"/>
  <c r="H21" i="8"/>
  <c r="G21" i="8"/>
  <c r="C21" i="8"/>
  <c r="B21" i="8"/>
  <c r="A21" i="8"/>
  <c r="O20" i="8"/>
  <c r="K20" i="8"/>
  <c r="H20" i="8"/>
  <c r="G20" i="8"/>
  <c r="C20" i="8"/>
  <c r="B20" i="8"/>
  <c r="A20" i="8"/>
  <c r="O19" i="8"/>
  <c r="K19" i="8"/>
  <c r="H19" i="8"/>
  <c r="G19" i="8"/>
  <c r="C19" i="8"/>
  <c r="B19" i="8"/>
  <c r="A19" i="8"/>
  <c r="O18" i="8"/>
  <c r="K18" i="8"/>
  <c r="H18" i="8"/>
  <c r="G18" i="8"/>
  <c r="C18" i="8"/>
  <c r="B18" i="8"/>
  <c r="A18" i="8"/>
  <c r="L13" i="8"/>
  <c r="L12" i="8"/>
  <c r="D11" i="8"/>
  <c r="A11" i="8"/>
  <c r="L10" i="8"/>
  <c r="L9" i="8"/>
  <c r="L7" i="8"/>
  <c r="M5" i="8"/>
  <c r="M37" i="8"/>
  <c r="M28" i="8"/>
  <c r="M27" i="8"/>
  <c r="M24" i="8"/>
  <c r="M23" i="8"/>
  <c r="M20" i="8"/>
  <c r="M19" i="8"/>
  <c r="M18" i="8"/>
  <c r="M43" i="8" l="1"/>
  <c r="M44" i="7" l="1"/>
  <c r="M44" i="8" s="1"/>
  <c r="M42" i="8"/>
  <c r="N42" i="8"/>
  <c r="O41" i="7"/>
  <c r="O43" i="8"/>
  <c r="N44" i="7" l="1"/>
  <c r="N44" i="8" s="1"/>
  <c r="O42" i="7"/>
  <c r="O42" i="8" s="1"/>
  <c r="N41" i="8"/>
  <c r="O41" i="8" l="1"/>
  <c r="O44" i="7"/>
  <c r="D15" i="7" s="1"/>
  <c r="D15" i="8" s="1"/>
  <c r="O44" i="8" l="1"/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8" i="1"/>
  <c r="M42" i="1" l="1"/>
  <c r="N40" i="1" l="1"/>
  <c r="N41" i="1"/>
  <c r="O41" i="1" l="1"/>
  <c r="N43" i="1" l="1"/>
  <c r="O40" i="1"/>
  <c r="O42" i="1" l="1"/>
  <c r="M43" i="1"/>
  <c r="O43" i="1" l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ishita</author>
  </authors>
  <commentList>
    <comment ref="M5" authorId="0" shapeId="0" xr:uid="{DE0CA575-F332-41C9-8DC8-ED29DC212ACB}">
      <text>
        <r>
          <rPr>
            <b/>
            <sz val="11"/>
            <color indexed="81"/>
            <rFont val="MS P ゴシック"/>
            <family val="3"/>
            <charset val="128"/>
          </rPr>
          <t>「YYYY/MM/DD」形式で入力すると
表示は「令和5年6月6日」となる。
入力例：2023/06/06</t>
        </r>
      </text>
    </comment>
    <comment ref="L13" authorId="0" shapeId="0" xr:uid="{3F4847D0-C438-4767-AA51-258D351C915C}">
      <text>
        <r>
          <rPr>
            <b/>
            <sz val="12"/>
            <color indexed="81"/>
            <rFont val="MS P ゴシック"/>
            <family val="3"/>
            <charset val="128"/>
          </rPr>
          <t>登録番号を取得されている場合は
必ずご記入下さい。</t>
        </r>
      </text>
    </comment>
    <comment ref="O18" authorId="0" shapeId="0" xr:uid="{A5E9BFA4-4EB4-4982-9001-F5E097E32C66}">
      <text>
        <r>
          <rPr>
            <b/>
            <sz val="14"/>
            <color indexed="81"/>
            <rFont val="MS P ゴシック"/>
            <family val="3"/>
            <charset val="128"/>
          </rPr>
          <t>「軽減税率 8%」「非課税」
がある場合に記入して下さい。</t>
        </r>
      </text>
    </comment>
    <comment ref="B40" authorId="0" shapeId="0" xr:uid="{CD2BC395-35CE-4E7E-8F51-C1F2DCB85C8C}">
      <text>
        <r>
          <rPr>
            <b/>
            <sz val="11"/>
            <color indexed="81"/>
            <rFont val="ＭＳ Ｐゴシック"/>
            <family val="3"/>
            <charset val="128"/>
          </rPr>
          <t>銀行、信用金庫などの名称</t>
        </r>
      </text>
    </comment>
    <comment ref="B41" authorId="0" shapeId="0" xr:uid="{852BFBFF-35C3-4F39-AF4A-304BBB602921}">
      <text>
        <r>
          <rPr>
            <b/>
            <sz val="11"/>
            <color indexed="81"/>
            <rFont val="ＭＳ Ｐゴシック"/>
            <family val="3"/>
            <charset val="128"/>
          </rPr>
          <t>普通
当座
を選択して下さい。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ishita</author>
  </authors>
  <commentList>
    <comment ref="M5" authorId="0" shapeId="0" xr:uid="{28A5053D-CF46-46BA-9BBC-17A23FB35278}">
      <text>
        <r>
          <rPr>
            <b/>
            <sz val="12"/>
            <color indexed="81"/>
            <rFont val="MS P ゴシック"/>
            <family val="3"/>
            <charset val="128"/>
          </rPr>
          <t>「YYYY/MM/DD」形式で入力すると
表示は「令和5年6月6日」となる。
入力例：2023/06/06</t>
        </r>
      </text>
    </comment>
    <comment ref="O18" authorId="0" shapeId="0" xr:uid="{B6F685B9-9E02-4F31-A579-5462E7B7DF03}">
      <text>
        <r>
          <rPr>
            <b/>
            <sz val="14"/>
            <color indexed="81"/>
            <rFont val="MS P ゴシック"/>
            <family val="3"/>
            <charset val="128"/>
          </rPr>
          <t>「軽減税率 8%」「非課税」
がある場合に記入して下さい。</t>
        </r>
      </text>
    </comment>
    <comment ref="B39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銀行、信用金庫などの名称</t>
        </r>
      </text>
    </comment>
    <comment ref="B40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普通
当座
をご選択して下さい。</t>
        </r>
      </text>
    </comment>
  </commentList>
</comments>
</file>

<file path=xl/sharedStrings.xml><?xml version="1.0" encoding="utf-8"?>
<sst xmlns="http://schemas.openxmlformats.org/spreadsheetml/2006/main" count="148" uniqueCount="76">
  <si>
    <t>石川建設工業株式会社　御中</t>
    <rPh sb="0" eb="2">
      <t>イシカワ</t>
    </rPh>
    <rPh sb="2" eb="4">
      <t>ケンセツ</t>
    </rPh>
    <rPh sb="4" eb="6">
      <t>コウギョウ</t>
    </rPh>
    <rPh sb="6" eb="8">
      <t>カブシキ</t>
    </rPh>
    <rPh sb="8" eb="10">
      <t>カイシャ</t>
    </rPh>
    <rPh sb="11" eb="13">
      <t>オンチュウ</t>
    </rPh>
    <phoneticPr fontId="3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</si>
  <si>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3"/>
  </si>
  <si>
    <t>請求者住所</t>
    <rPh sb="0" eb="3">
      <t>セイキュウシャ</t>
    </rPh>
    <rPh sb="3" eb="5">
      <t>ジュウショ</t>
    </rPh>
    <phoneticPr fontId="3"/>
  </si>
  <si>
    <t>請求者氏名</t>
    <rPh sb="0" eb="3">
      <t>セイキュウシャ</t>
    </rPh>
    <rPh sb="3" eb="5">
      <t>シメイ</t>
    </rPh>
    <phoneticPr fontId="3"/>
  </si>
  <si>
    <t>工 事 番 号</t>
    <rPh sb="0" eb="1">
      <t>コウ</t>
    </rPh>
    <rPh sb="2" eb="3">
      <t>ジ</t>
    </rPh>
    <rPh sb="4" eb="5">
      <t>バン</t>
    </rPh>
    <rPh sb="6" eb="7">
      <t>ゴウ</t>
    </rPh>
    <phoneticPr fontId="3"/>
  </si>
  <si>
    <t>工　事　名　称</t>
    <rPh sb="0" eb="1">
      <t>コウ</t>
    </rPh>
    <rPh sb="2" eb="3">
      <t>ジ</t>
    </rPh>
    <rPh sb="4" eb="5">
      <t>メイ</t>
    </rPh>
    <rPh sb="6" eb="7">
      <t>ショウ</t>
    </rPh>
    <phoneticPr fontId="3"/>
  </si>
  <si>
    <r>
      <t>合計金額
(</t>
    </r>
    <r>
      <rPr>
        <sz val="9"/>
        <color theme="0"/>
        <rFont val="ＭＳ Ｐ明朝"/>
        <family val="1"/>
        <charset val="128"/>
      </rPr>
      <t>消費税等込み)</t>
    </r>
    <rPh sb="0" eb="2">
      <t>ゴウケイ</t>
    </rPh>
    <rPh sb="2" eb="4">
      <t>キンガク</t>
    </rPh>
    <rPh sb="6" eb="9">
      <t>ショウヒゼイ</t>
    </rPh>
    <rPh sb="9" eb="10">
      <t>トウ</t>
    </rPh>
    <rPh sb="10" eb="11">
      <t>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</si>
  <si>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</si>
  <si>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</si>
  <si>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品　名　・　工　事　内　容</t>
    <rPh sb="0" eb="1">
      <t>ヒン</t>
    </rPh>
    <rPh sb="2" eb="3">
      <t>メイ</t>
    </rPh>
    <rPh sb="6" eb="7">
      <t>コウ</t>
    </rPh>
    <rPh sb="8" eb="9">
      <t>ジ</t>
    </rPh>
    <rPh sb="10" eb="11">
      <t>ナイ</t>
    </rPh>
    <rPh sb="12" eb="13">
      <t>カタチ</t>
    </rPh>
    <phoneticPr fontId="3"/>
  </si>
  <si>
    <t>単位</t>
    <rPh sb="0" eb="2">
      <t>タンイ</t>
    </rPh>
    <phoneticPr fontId="3"/>
  </si>
  <si>
    <t>数 量</t>
    <rPh sb="0" eb="1">
      <t>スウ</t>
    </rPh>
    <rPh sb="2" eb="3">
      <t>リョウ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</si>
  <si>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</si>
  <si>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</si>
  <si>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振込先</t>
    <rPh sb="0" eb="2">
      <t>フリコミ</t>
    </rPh>
    <rPh sb="2" eb="3">
      <t>サキ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</si>
  <si>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</si>
  <si>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</si>
  <si>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名義人</t>
    <rPh sb="0" eb="3">
      <t>メイギニン</t>
    </rPh>
    <phoneticPr fontId="3"/>
  </si>
  <si>
    <t>　</t>
    <phoneticPr fontId="3"/>
  </si>
  <si>
    <t>税抜金額</t>
    <rPh sb="0" eb="2">
      <t>ゼイヌ</t>
    </rPh>
    <rPh sb="2" eb="4">
      <t>キンガク</t>
    </rPh>
    <phoneticPr fontId="3"/>
  </si>
  <si>
    <t>消費税額</t>
    <rPh sb="0" eb="2">
      <t>ショウヒ</t>
    </rPh>
    <rPh sb="2" eb="3">
      <t>ゼイ</t>
    </rPh>
    <rPh sb="3" eb="4">
      <t>ガク</t>
    </rPh>
    <phoneticPr fontId="3"/>
  </si>
  <si>
    <t>税込金額</t>
    <rPh sb="0" eb="2">
      <t>ゼイコ</t>
    </rPh>
    <rPh sb="2" eb="4">
      <t>キンガク</t>
    </rPh>
    <phoneticPr fontId="3"/>
  </si>
  <si>
    <t>10％対象</t>
    <rPh sb="3" eb="5">
      <t>タイショウ</t>
    </rPh>
    <phoneticPr fontId="3"/>
  </si>
  <si>
    <t>８％対象</t>
    <rPh sb="2" eb="4">
      <t>タイショウ</t>
    </rPh>
    <phoneticPr fontId="3"/>
  </si>
  <si>
    <t>非課税</t>
    <rPh sb="0" eb="3">
      <t>ヒカゼイ</t>
    </rPh>
    <phoneticPr fontId="3"/>
  </si>
  <si>
    <t>合計</t>
    <rPh sb="0" eb="2">
      <t>ゴウケイ</t>
    </rPh>
    <phoneticPr fontId="3"/>
  </si>
  <si>
    <t>フリガナ</t>
    <phoneticPr fontId="3"/>
  </si>
  <si>
    <t>T1234567890123</t>
    <phoneticPr fontId="3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</si>
  <si>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</si>
  <si>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3"/>
  </si>
  <si>
    <t>工事</t>
    <rPh sb="0" eb="2">
      <t>コウジ</t>
    </rPh>
    <phoneticPr fontId="3"/>
  </si>
  <si>
    <t>工事２</t>
    <rPh sb="0" eb="2">
      <t>コウジ</t>
    </rPh>
    <phoneticPr fontId="3"/>
  </si>
  <si>
    <t>工事３</t>
    <rPh sb="0" eb="2">
      <t>コウジ</t>
    </rPh>
    <phoneticPr fontId="3"/>
  </si>
  <si>
    <t>工事４</t>
    <rPh sb="0" eb="2">
      <t>コウジ</t>
    </rPh>
    <phoneticPr fontId="3"/>
  </si>
  <si>
    <t>工事５</t>
    <rPh sb="0" eb="2">
      <t>コウジ</t>
    </rPh>
    <phoneticPr fontId="3"/>
  </si>
  <si>
    <t>工事６</t>
    <rPh sb="0" eb="2">
      <t>コウジ</t>
    </rPh>
    <phoneticPr fontId="3"/>
  </si>
  <si>
    <t>工事７</t>
    <rPh sb="0" eb="2">
      <t>コウジ</t>
    </rPh>
    <phoneticPr fontId="3"/>
  </si>
  <si>
    <t>工事８</t>
    <rPh sb="0" eb="2">
      <t>コウジ</t>
    </rPh>
    <phoneticPr fontId="3"/>
  </si>
  <si>
    <t>工事９</t>
    <rPh sb="0" eb="2">
      <t>コウジ</t>
    </rPh>
    <phoneticPr fontId="3"/>
  </si>
  <si>
    <t>工事１０</t>
    <rPh sb="0" eb="2">
      <t>コウジ</t>
    </rPh>
    <phoneticPr fontId="3"/>
  </si>
  <si>
    <t>工事１１</t>
    <rPh sb="0" eb="2">
      <t>コウジ</t>
    </rPh>
    <phoneticPr fontId="3"/>
  </si>
  <si>
    <t>工事１２</t>
    <rPh sb="0" eb="2">
      <t>コウジ</t>
    </rPh>
    <phoneticPr fontId="3"/>
  </si>
  <si>
    <t>工事１３</t>
    <rPh sb="0" eb="2">
      <t>コウジ</t>
    </rPh>
    <phoneticPr fontId="3"/>
  </si>
  <si>
    <t>工事１４</t>
    <rPh sb="0" eb="2">
      <t>コウジ</t>
    </rPh>
    <phoneticPr fontId="3"/>
  </si>
  <si>
    <t>工事１５</t>
    <rPh sb="0" eb="2">
      <t>コウジ</t>
    </rPh>
    <phoneticPr fontId="3"/>
  </si>
  <si>
    <t>工事１６</t>
    <rPh sb="0" eb="2">
      <t>コウジ</t>
    </rPh>
    <phoneticPr fontId="3"/>
  </si>
  <si>
    <t>工事１７</t>
    <rPh sb="0" eb="2">
      <t>コウジ</t>
    </rPh>
    <phoneticPr fontId="3"/>
  </si>
  <si>
    <t>工事１８</t>
    <rPh sb="0" eb="2">
      <t>コウジ</t>
    </rPh>
    <phoneticPr fontId="3"/>
  </si>
  <si>
    <t>工事１９</t>
    <rPh sb="0" eb="2">
      <t>コウジ</t>
    </rPh>
    <phoneticPr fontId="3"/>
  </si>
  <si>
    <t>工事２０</t>
    <rPh sb="0" eb="2">
      <t>コウジ</t>
    </rPh>
    <phoneticPr fontId="3"/>
  </si>
  <si>
    <t>金石</t>
    <rPh sb="0" eb="2">
      <t>カナイワ</t>
    </rPh>
    <phoneticPr fontId="3"/>
  </si>
  <si>
    <t>㈱ABC工業</t>
    <rPh sb="4" eb="6">
      <t>コウギョウ</t>
    </rPh>
    <phoneticPr fontId="3"/>
  </si>
  <si>
    <t>非課税</t>
  </si>
  <si>
    <t>エービーシーコウギョウ</t>
    <phoneticPr fontId="3"/>
  </si>
  <si>
    <t>石川県金沢市桂町</t>
    <rPh sb="0" eb="2">
      <t>イシカワ</t>
    </rPh>
    <rPh sb="2" eb="3">
      <t>ケン</t>
    </rPh>
    <rPh sb="3" eb="5">
      <t>カナザワ</t>
    </rPh>
    <rPh sb="5" eb="6">
      <t>シ</t>
    </rPh>
    <rPh sb="6" eb="8">
      <t>カツラマチ</t>
    </rPh>
    <phoneticPr fontId="3"/>
  </si>
  <si>
    <t>株式会社ABC工業</t>
    <rPh sb="0" eb="2">
      <t>カブシキ</t>
    </rPh>
    <rPh sb="2" eb="4">
      <t>カイシャ</t>
    </rPh>
    <rPh sb="7" eb="9">
      <t>コウギョウ</t>
    </rPh>
    <phoneticPr fontId="3"/>
  </si>
  <si>
    <t>代表取締役　山田　次郎</t>
    <rPh sb="0" eb="2">
      <t>ダイヒョウ</t>
    </rPh>
    <rPh sb="2" eb="5">
      <t>トリシマリヤク</t>
    </rPh>
    <rPh sb="6" eb="8">
      <t>ヤマダ</t>
    </rPh>
    <rPh sb="9" eb="11">
      <t>ジロウ</t>
    </rPh>
    <phoneticPr fontId="3"/>
  </si>
  <si>
    <t>０７６-２６８-３４４０</t>
    <phoneticPr fontId="3"/>
  </si>
  <si>
    <t>道路工事１</t>
    <rPh sb="0" eb="2">
      <t>ドウロ</t>
    </rPh>
    <rPh sb="2" eb="4">
      <t>コウジ</t>
    </rPh>
    <phoneticPr fontId="3"/>
  </si>
  <si>
    <t>０２３５７８</t>
    <phoneticPr fontId="3"/>
  </si>
  <si>
    <t>提 出 用</t>
    <rPh sb="0" eb="1">
      <t>テイ</t>
    </rPh>
    <rPh sb="2" eb="3">
      <t>デ</t>
    </rPh>
    <rPh sb="4" eb="5">
      <t>ヨウ</t>
    </rPh>
    <phoneticPr fontId="3"/>
  </si>
  <si>
    <t>貴 社 控</t>
    <rPh sb="0" eb="1">
      <t>キ</t>
    </rPh>
    <rPh sb="2" eb="3">
      <t>シャ</t>
    </rPh>
    <rPh sb="4" eb="5">
      <t>ヒカエ</t>
    </rPh>
    <phoneticPr fontId="3"/>
  </si>
  <si>
    <t>ｍ</t>
    <phoneticPr fontId="3"/>
  </si>
  <si>
    <t>m2</t>
    <phoneticPr fontId="3"/>
  </si>
  <si>
    <t>m3</t>
    <phoneticPr fontId="3"/>
  </si>
  <si>
    <t>個</t>
    <rPh sb="0" eb="1">
      <t>コ</t>
    </rPh>
    <phoneticPr fontId="3"/>
  </si>
  <si>
    <t>式</t>
    <rPh sb="0" eb="1">
      <t>シキ</t>
    </rPh>
    <phoneticPr fontId="3"/>
  </si>
  <si>
    <t>ｔ</t>
    <phoneticPr fontId="3"/>
  </si>
  <si>
    <t>枚</t>
    <rPh sb="0" eb="1">
      <t>マイ</t>
    </rPh>
    <phoneticPr fontId="3"/>
  </si>
  <si>
    <t>本</t>
    <rPh sb="0" eb="1">
      <t>ホン</t>
    </rPh>
    <phoneticPr fontId="3"/>
  </si>
  <si>
    <t>普通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</si>
  <si>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</si>
  <si>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 xml:space="preserve">    令和　５　 年　５　 月　２０　 日</t>
    <rPh sb="4" eb="6">
      <t xml:space="preserve">レイワ </t>
    </rPh>
    <rPh sb="10" eb="11">
      <t>ネン</t>
    </rPh>
    <rPh sb="15" eb="16">
      <t>ガツ</t>
    </rPh>
    <rPh sb="21" eb="22">
      <t>ニチ</t>
    </rPh>
    <phoneticPr fontId="3"/>
  </si>
  <si>
    <r>
      <t>合計金額
(</t>
    </r>
    <r>
      <rPr>
        <b/>
        <sz val="9"/>
        <color theme="0"/>
        <rFont val="HGP明朝E"/>
        <family val="1"/>
        <charset val="128"/>
      </rPr>
      <t>消費税等込み)</t>
    </r>
    <rPh sb="0" eb="2">
      <t>ゴウケイ</t>
    </rPh>
    <rPh sb="2" eb="4">
      <t>キンガク</t>
    </rPh>
    <rPh sb="6" eb="9">
      <t>ショウヒゼイ</t>
    </rPh>
    <rPh sb="9" eb="10">
      <t>トウ</t>
    </rPh>
    <rPh sb="10" eb="11">
      <t>コ</t>
    </rPh>
    <phoneticPr fontId="3"/>
  </si>
  <si>
    <t>備　考</t>
    <rPh sb="0" eb="1">
      <t>ビ</t>
    </rPh>
    <rPh sb="2" eb="3">
      <t>コウ</t>
    </rPh>
    <phoneticPr fontId="3"/>
  </si>
  <si>
    <t>北國銀行</t>
    <rPh sb="0" eb="4">
      <t>ホッコクギンコウ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</si>
</sst>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"/>
    <numFmt numFmtId="177" formatCode="#.00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theme="0"/>
      <name val="HGP明朝E"/>
      <family val="1"/>
      <charset val="128"/>
    </font>
    <font>
      <b/>
      <sz val="9"/>
      <color theme="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2B2B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38" fontId="2" fillId="0" borderId="15" xfId="0" applyNumberFormat="1" applyFont="1" applyBorder="1">
      <alignment vertical="center"/>
    </xf>
    <xf numFmtId="0" fontId="6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16" xfId="0" applyNumberFormat="1" applyFont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17" xfId="0" applyNumberFormat="1" applyFont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1" xfId="0" applyNumberFormat="1" applyFont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16" xfId="0" applyNumberFormat="1" applyFont="1" applyBorder="1" applyAlignment="1" applyProtection="1">
      <alignment horizontal="right" vertical="center"/>
      <protection locked="0"/>
    </xf>
    <xf numFmtId="38" fontId="2" fillId="0" borderId="15" xfId="0" applyNumberFormat="1" applyFont="1" applyBorder="1" applyProtection="1">
      <alignment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40" fontId="2" fillId="0" borderId="1" xfId="1" applyNumberFormat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38" fontId="2" fillId="3" borderId="1" xfId="1" applyFont="1" applyFill="1" applyBorder="1" applyAlignment="1">
      <alignment horizontal="distributed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38" fontId="2" fillId="3" borderId="1" xfId="1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40" fontId="2" fillId="0" borderId="10" xfId="1" applyNumberFormat="1" applyFont="1" applyFill="1" applyBorder="1" applyAlignment="1" applyProtection="1">
      <alignment horizontal="right" vertical="center"/>
      <protection locked="0"/>
    </xf>
    <xf numFmtId="40" fontId="2" fillId="0" borderId="11" xfId="1" applyNumberFormat="1" applyFont="1" applyFill="1" applyBorder="1" applyAlignment="1" applyProtection="1">
      <alignment horizontal="right" vertical="center"/>
      <protection locked="0"/>
    </xf>
    <xf numFmtId="40" fontId="2" fillId="0" borderId="12" xfId="1" applyNumberFormat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40" fontId="2" fillId="0" borderId="1" xfId="1" applyNumberFormat="1" applyFont="1" applyFill="1" applyBorder="1" applyAlignment="1" applyProtection="1">
      <alignment vertical="center"/>
      <protection locked="0"/>
    </xf>
    <xf numFmtId="38" fontId="2" fillId="0" borderId="1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17" fillId="2" borderId="1" xfId="0" applyFont="1" applyFill="1" applyBorder="1" applyAlignment="1">
      <alignment horizontal="distributed" vertical="center" wrapText="1"/>
    </xf>
    <xf numFmtId="0" fontId="17" fillId="2" borderId="1" xfId="0" applyFont="1" applyFill="1" applyBorder="1" applyAlignment="1">
      <alignment horizontal="distributed" vertical="center"/>
    </xf>
    <xf numFmtId="6" fontId="9" fillId="0" borderId="10" xfId="1" applyNumberFormat="1" applyFont="1" applyFill="1" applyBorder="1" applyAlignment="1">
      <alignment horizontal="left" vertical="center" indent="1"/>
    </xf>
    <xf numFmtId="6" fontId="0" fillId="0" borderId="11" xfId="0" applyNumberFormat="1" applyBorder="1" applyAlignment="1">
      <alignment horizontal="left" vertical="center" indent="1"/>
    </xf>
    <xf numFmtId="6" fontId="0" fillId="0" borderId="12" xfId="0" applyNumberForma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2" fillId="0" borderId="8" xfId="0" applyNumberFormat="1" applyFont="1" applyBorder="1" applyAlignment="1" applyProtection="1">
      <alignment horizontal="right" vertical="center" indent="1"/>
      <protection locked="0"/>
    </xf>
    <xf numFmtId="179" fontId="0" fillId="0" borderId="8" xfId="0" applyNumberFormat="1" applyBorder="1" applyAlignment="1" applyProtection="1">
      <alignment horizontal="right" vertical="center" inden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 applyProtection="1">
      <alignment vertical="center" shrinkToFit="1"/>
      <protection locked="0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7" fontId="2" fillId="0" borderId="10" xfId="1" applyNumberFormat="1" applyFont="1" applyFill="1" applyBorder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8" xfId="0" applyNumberFormat="1" applyBorder="1" applyAlignment="1">
      <alignment vertical="center" wrapText="1"/>
    </xf>
    <xf numFmtId="176" fontId="0" fillId="0" borderId="9" xfId="0" applyNumberFormat="1" applyBorder="1" applyAlignment="1">
      <alignment vertical="center" wrapText="1"/>
    </xf>
    <xf numFmtId="176" fontId="2" fillId="0" borderId="0" xfId="0" applyNumberFormat="1" applyFont="1">
      <alignment vertical="center"/>
    </xf>
    <xf numFmtId="176" fontId="2" fillId="0" borderId="8" xfId="0" applyNumberFormat="1" applyFont="1" applyBorder="1">
      <alignment vertical="center"/>
    </xf>
    <xf numFmtId="178" fontId="2" fillId="0" borderId="8" xfId="0" applyNumberFormat="1" applyFont="1" applyBorder="1" applyAlignment="1">
      <alignment horizontal="right" vertical="center" indent="1"/>
    </xf>
    <xf numFmtId="176" fontId="0" fillId="0" borderId="3" xfId="0" applyNumberFormat="1" applyBorder="1" applyAlignment="1">
      <alignment vertical="center" wrapText="1"/>
    </xf>
    <xf numFmtId="176" fontId="2" fillId="0" borderId="0" xfId="0" applyNumberFormat="1" applyFont="1" applyAlignment="1">
      <alignment vertical="center" shrinkToFit="1"/>
    </xf>
    <xf numFmtId="40" fontId="2" fillId="0" borderId="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40" fontId="2" fillId="0" borderId="1" xfId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40" fontId="2" fillId="0" borderId="10" xfId="1" applyNumberFormat="1" applyFont="1" applyFill="1" applyBorder="1" applyAlignment="1">
      <alignment horizontal="right" vertical="center"/>
    </xf>
    <xf numFmtId="40" fontId="2" fillId="0" borderId="11" xfId="1" applyNumberFormat="1" applyFont="1" applyFill="1" applyBorder="1" applyAlignment="1">
      <alignment horizontal="right" vertical="center"/>
    </xf>
    <xf numFmtId="40" fontId="2" fillId="0" borderId="12" xfId="1" applyNumberFormat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/>
    </xf>
    <xf numFmtId="5" fontId="9" fillId="0" borderId="10" xfId="1" applyNumberFormat="1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2" fillId="0" borderId="8" xfId="0" applyFont="1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rgb="FFDDDDDD"/>
      </font>
    </dxf>
    <dxf>
      <font>
        <color theme="0"/>
      </font>
    </dxf>
    <dxf>
      <font>
        <color rgb="FFDDDDDD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2B2B2"/>
      <color rgb="FFDDDDDD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346982</xdr:colOff>
      <xdr:row>9</xdr:row>
      <xdr:rowOff>46826</xdr:rowOff>
    </xdr:from>
    <xdr:ext cx="144000" cy="144000"/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E6696D8C-7419-440C-AF7F-BA183EE737E8}"/>
            </a:ext>
          </a:extLst>
        </xdr:cNvPr>
        <xdr:cNvSpPr/>
      </xdr:nvSpPr>
      <xdr:spPr>
        <a:xfrm>
          <a:off x="7119257" y="1866101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>
          <a:spAutoFit/>
        </a:bodyPr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>
    <xdr:from>
      <xdr:col>5</xdr:col>
      <xdr:colOff>1700</xdr:colOff>
      <xdr:row>0</xdr:row>
      <xdr:rowOff>0</xdr:rowOff>
    </xdr:from>
    <xdr:to>
      <xdr:col>11</xdr:col>
      <xdr:colOff>415357</xdr:colOff>
      <xdr:row>2</xdr:row>
      <xdr:rowOff>47625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A1B80048-384A-4E4D-AA30-80CEF8BFAAB8}"/>
            </a:ext>
          </a:extLst>
        </xdr:cNvPr>
        <xdr:cNvSpPr/>
      </xdr:nvSpPr>
      <xdr:spPr>
        <a:xfrm>
          <a:off x="2430575" y="0"/>
          <a:ext cx="2699657" cy="390525"/>
        </a:xfrm>
        <a:prstGeom prst="roundRect">
          <a:avLst/>
        </a:prstGeom>
        <a:solidFill>
          <a:srgbClr val="B2B2B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請　求　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333375</xdr:colOff>
      <xdr:row>9</xdr:row>
      <xdr:rowOff>58926</xdr:rowOff>
    </xdr:from>
    <xdr:ext cx="144000" cy="144000"/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F4BEB9A7-3F15-42CD-842D-290DAD7DB24A}"/>
            </a:ext>
          </a:extLst>
        </xdr:cNvPr>
        <xdr:cNvSpPr/>
      </xdr:nvSpPr>
      <xdr:spPr>
        <a:xfrm>
          <a:off x="7105650" y="1878201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>
          <a:spAutoFit/>
        </a:bodyPr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>
    <xdr:from>
      <xdr:col>5</xdr:col>
      <xdr:colOff>1700</xdr:colOff>
      <xdr:row>0</xdr:row>
      <xdr:rowOff>0</xdr:rowOff>
    </xdr:from>
    <xdr:to>
      <xdr:col>11</xdr:col>
      <xdr:colOff>415357</xdr:colOff>
      <xdr:row>2</xdr:row>
      <xdr:rowOff>47625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91526A57-19C2-45AD-96AB-C6769CAF4188}"/>
            </a:ext>
          </a:extLst>
        </xdr:cNvPr>
        <xdr:cNvSpPr/>
      </xdr:nvSpPr>
      <xdr:spPr>
        <a:xfrm>
          <a:off x="2430575" y="0"/>
          <a:ext cx="2699657" cy="390525"/>
        </a:xfrm>
        <a:prstGeom prst="roundRect">
          <a:avLst/>
        </a:prstGeom>
        <a:solidFill>
          <a:srgbClr val="B2B2B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請　求　書</a:t>
          </a:r>
        </a:p>
      </xdr:txBody>
    </xdr:sp>
    <xdr:clientData/>
  </xdr:twoCellAnchor>
  <xdr:twoCellAnchor>
    <xdr:from>
      <xdr:col>1</xdr:col>
      <xdr:colOff>40822</xdr:colOff>
      <xdr:row>42</xdr:row>
      <xdr:rowOff>47626</xdr:rowOff>
    </xdr:from>
    <xdr:to>
      <xdr:col>8</xdr:col>
      <xdr:colOff>47625</xdr:colOff>
      <xdr:row>45</xdr:row>
      <xdr:rowOff>149679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C5975FD-9033-4461-95FA-51256F221E44}"/>
            </a:ext>
          </a:extLst>
        </xdr:cNvPr>
        <xdr:cNvGrpSpPr/>
      </xdr:nvGrpSpPr>
      <xdr:grpSpPr>
        <a:xfrm>
          <a:off x="358322" y="10218209"/>
          <a:ext cx="3414636" cy="779387"/>
          <a:chOff x="4387214" y="9444650"/>
          <a:chExt cx="2785127" cy="759349"/>
        </a:xfrm>
      </xdr:grpSpPr>
      <xdr:sp macro="" textlink="">
        <xdr:nvSpPr>
          <xdr:cNvPr id="5" name="角丸四角形 6">
            <a:extLst>
              <a:ext uri="{FF2B5EF4-FFF2-40B4-BE49-F238E27FC236}">
                <a16:creationId xmlns:a16="http://schemas.microsoft.com/office/drawing/2014/main" id="{BBDF435F-A4F8-2891-6439-850FAD4A2C0C}"/>
              </a:ext>
            </a:extLst>
          </xdr:cNvPr>
          <xdr:cNvSpPr/>
        </xdr:nvSpPr>
        <xdr:spPr>
          <a:xfrm>
            <a:off x="4387214" y="9488654"/>
            <a:ext cx="2773172" cy="715345"/>
          </a:xfrm>
          <a:prstGeom prst="roundRect">
            <a:avLst>
              <a:gd name="adj" fmla="val 14000"/>
            </a:avLst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片側の 2 つの角を丸めた四角形 9">
            <a:extLst>
              <a:ext uri="{FF2B5EF4-FFF2-40B4-BE49-F238E27FC236}">
                <a16:creationId xmlns:a16="http://schemas.microsoft.com/office/drawing/2014/main" id="{58592A0A-7F8F-8667-8A79-66E35B4806D2}"/>
              </a:ext>
            </a:extLst>
          </xdr:cNvPr>
          <xdr:cNvSpPr/>
        </xdr:nvSpPr>
        <xdr:spPr>
          <a:xfrm>
            <a:off x="4389313" y="9487487"/>
            <a:ext cx="2773171" cy="178483"/>
          </a:xfrm>
          <a:prstGeom prst="round2SameRect">
            <a:avLst>
              <a:gd name="adj1" fmla="val 50000"/>
              <a:gd name="adj2" fmla="val 0"/>
            </a:avLst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2E379EEF-9915-D130-A145-32D4BF72186E}"/>
              </a:ext>
            </a:extLst>
          </xdr:cNvPr>
          <xdr:cNvCxnSpPr/>
        </xdr:nvCxnSpPr>
        <xdr:spPr>
          <a:xfrm>
            <a:off x="5775960" y="9479279"/>
            <a:ext cx="0" cy="715344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CD544A6-309D-3F97-04D2-F1F21F653A12}"/>
              </a:ext>
            </a:extLst>
          </xdr:cNvPr>
          <xdr:cNvCxnSpPr/>
        </xdr:nvCxnSpPr>
        <xdr:spPr>
          <a:xfrm>
            <a:off x="6450330" y="9483089"/>
            <a:ext cx="0" cy="715344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F96554C-9F1A-ECEB-F505-FE1E902EF470}"/>
              </a:ext>
            </a:extLst>
          </xdr:cNvPr>
          <xdr:cNvCxnSpPr/>
        </xdr:nvCxnSpPr>
        <xdr:spPr>
          <a:xfrm>
            <a:off x="5067300" y="9486899"/>
            <a:ext cx="0" cy="715344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EC7EA37-38A3-799F-1B19-F3A2C7442CCC}"/>
              </a:ext>
            </a:extLst>
          </xdr:cNvPr>
          <xdr:cNvSpPr/>
        </xdr:nvSpPr>
        <xdr:spPr>
          <a:xfrm>
            <a:off x="4450054" y="9444650"/>
            <a:ext cx="547603" cy="2673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>
            <a:spAutoFit/>
          </a:bodyPr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承 認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EBAD202-6609-76D8-8034-84EDD836C4FA}"/>
              </a:ext>
            </a:extLst>
          </xdr:cNvPr>
          <xdr:cNvSpPr/>
        </xdr:nvSpPr>
        <xdr:spPr>
          <a:xfrm>
            <a:off x="5151120" y="9448800"/>
            <a:ext cx="571432" cy="2673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>
            <a:spAutoFit/>
          </a:bodyPr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経 理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17F3684C-4FD8-AF00-E831-EC3CDADCDCCC}"/>
              </a:ext>
            </a:extLst>
          </xdr:cNvPr>
          <xdr:cNvSpPr/>
        </xdr:nvSpPr>
        <xdr:spPr>
          <a:xfrm>
            <a:off x="5722551" y="9444990"/>
            <a:ext cx="734433" cy="2673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>
            <a:spAutoFit/>
          </a:bodyPr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各部長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F63B25A1-7FC1-40F0-8A15-B4C4A2285B90}"/>
              </a:ext>
            </a:extLst>
          </xdr:cNvPr>
          <xdr:cNvSpPr/>
        </xdr:nvSpPr>
        <xdr:spPr>
          <a:xfrm>
            <a:off x="6456984" y="9444990"/>
            <a:ext cx="715357" cy="2673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>
            <a:spAutoFit/>
          </a:bodyPr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確認者</a:t>
            </a:r>
          </a:p>
        </xdr:txBody>
      </xdr:sp>
    </xdr:grpSp>
    <xdr:clientData/>
  </xdr:twoCellAnchor>
  <xdr:oneCellAnchor>
    <xdr:from>
      <xdr:col>9</xdr:col>
      <xdr:colOff>144738</xdr:colOff>
      <xdr:row>13</xdr:row>
      <xdr:rowOff>53555</xdr:rowOff>
    </xdr:from>
    <xdr:ext cx="2141262" cy="692690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216C691-F43F-4444-860D-A55F7ECDEDFA}"/>
            </a:ext>
          </a:extLst>
        </xdr:cNvPr>
        <xdr:cNvSpPr/>
      </xdr:nvSpPr>
      <xdr:spPr>
        <a:xfrm>
          <a:off x="3983313" y="2796755"/>
          <a:ext cx="2141262" cy="69269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このシートは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「貴社控」を入力すると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自動で作成されます。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346982</xdr:colOff>
      <xdr:row>9</xdr:row>
      <xdr:rowOff>46826</xdr:rowOff>
    </xdr:from>
    <xdr:ext cx="144000" cy="144000"/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30899" y="1856576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>
          <a:spAutoFit/>
        </a:bodyPr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>
    <xdr:from>
      <xdr:col>5</xdr:col>
      <xdr:colOff>1700</xdr:colOff>
      <xdr:row>0</xdr:row>
      <xdr:rowOff>0</xdr:rowOff>
    </xdr:from>
    <xdr:to>
      <xdr:col>11</xdr:col>
      <xdr:colOff>415357</xdr:colOff>
      <xdr:row>2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30575" y="0"/>
          <a:ext cx="2611211" cy="387804"/>
        </a:xfrm>
        <a:prstGeom prst="roundRect">
          <a:avLst/>
        </a:prstGeom>
        <a:solidFill>
          <a:srgbClr val="B2B2B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請　求　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2ACF-3BE4-4200-B6C0-14EF85F9328C}">
  <sheetPr>
    <tabColor rgb="FFFFFF00"/>
    <pageSetUpPr fitToPage="1"/>
  </sheetPr>
  <dimension ref="A2:O45"/>
  <sheetViews>
    <sheetView zoomScale="90" zoomScaleNormal="90" workbookViewId="0">
      <selection activeCell="H26" sqref="H26:J26"/>
    </sheetView>
  </sheetViews>
  <sheetFormatPr defaultColWidth="9" defaultRowHeight="13.5"/>
  <cols>
    <col min="1" max="2" width="4.125" style="1" customWidth="1"/>
    <col min="3" max="3" width="3.625" style="1" customWidth="1"/>
    <col min="4" max="4" width="13.625" style="1" customWidth="1"/>
    <col min="5" max="5" width="6.375" style="1" customWidth="1"/>
    <col min="6" max="6" width="8.75" style="1" customWidth="1"/>
    <col min="7" max="7" width="6.5" style="1" customWidth="1"/>
    <col min="8" max="9" width="1.625" style="1" customWidth="1"/>
    <col min="10" max="10" width="7.875" style="1" customWidth="1"/>
    <col min="11" max="11" width="3.625" style="1" customWidth="1"/>
    <col min="12" max="12" width="7" style="1" customWidth="1"/>
    <col min="13" max="13" width="10.875" style="1" customWidth="1"/>
    <col min="14" max="14" width="9.125" style="1" customWidth="1"/>
    <col min="15" max="15" width="10.875" style="1" customWidth="1"/>
    <col min="16" max="16384" width="9" style="1"/>
  </cols>
  <sheetData>
    <row r="2" spans="1:15">
      <c r="O2" s="23" t="s">
        <v>61</v>
      </c>
    </row>
    <row r="5" spans="1:15" ht="15" customHeight="1">
      <c r="A5" s="106" t="s">
        <v>0</v>
      </c>
      <c r="B5" s="106"/>
      <c r="C5" s="106"/>
      <c r="D5" s="106"/>
      <c r="E5" s="107"/>
      <c r="F5" s="107"/>
      <c r="M5" s="108" t="s">
        <v>71</v>
      </c>
      <c r="N5" s="109"/>
      <c r="O5" s="109"/>
    </row>
    <row r="6" spans="1:15" ht="9.9499999999999993" customHeight="1">
      <c r="A6" s="106"/>
      <c r="B6" s="106"/>
      <c r="C6" s="106"/>
      <c r="D6" s="106"/>
      <c r="E6" s="107"/>
      <c r="F6" s="107"/>
      <c r="M6" s="4"/>
    </row>
    <row r="7" spans="1:15" ht="35.25" customHeight="1">
      <c r="D7" s="10" t="s">
        <v>1</v>
      </c>
      <c r="I7" s="7"/>
      <c r="J7" s="6" t="s">
        <v>2</v>
      </c>
      <c r="K7" s="2"/>
      <c r="L7" s="90"/>
      <c r="M7" s="90"/>
      <c r="N7" s="110"/>
      <c r="O7" s="14"/>
    </row>
    <row r="8" spans="1:15" ht="9.9499999999999993" customHeight="1">
      <c r="I8" s="3"/>
      <c r="L8" s="98"/>
      <c r="M8" s="98"/>
      <c r="N8" s="98"/>
      <c r="O8" s="11"/>
    </row>
    <row r="9" spans="1:15" ht="19.5" customHeight="1">
      <c r="I9" s="3"/>
      <c r="J9" s="111" t="s">
        <v>3</v>
      </c>
      <c r="L9" s="113"/>
      <c r="M9" s="113"/>
      <c r="N9" s="113"/>
      <c r="O9" s="11"/>
    </row>
    <row r="10" spans="1:15" ht="19.5" customHeight="1">
      <c r="A10" s="79" t="s">
        <v>4</v>
      </c>
      <c r="B10" s="79"/>
      <c r="C10" s="79"/>
      <c r="D10" s="79" t="s">
        <v>5</v>
      </c>
      <c r="E10" s="79"/>
      <c r="F10" s="79"/>
      <c r="G10" s="79"/>
      <c r="I10" s="3"/>
      <c r="J10" s="112"/>
      <c r="L10" s="113"/>
      <c r="M10" s="113"/>
      <c r="N10" s="113"/>
      <c r="O10" s="11"/>
    </row>
    <row r="11" spans="1:15" ht="9.9499999999999993" customHeight="1">
      <c r="A11" s="80"/>
      <c r="B11" s="81"/>
      <c r="C11" s="82"/>
      <c r="D11" s="89"/>
      <c r="E11" s="90"/>
      <c r="F11" s="90"/>
      <c r="G11" s="91"/>
      <c r="I11" s="3"/>
      <c r="L11" s="98"/>
      <c r="M11" s="98"/>
      <c r="N11" s="98"/>
      <c r="O11" s="11"/>
    </row>
    <row r="12" spans="1:15" ht="21.75" customHeight="1">
      <c r="A12" s="83"/>
      <c r="B12" s="84"/>
      <c r="C12" s="85"/>
      <c r="D12" s="92"/>
      <c r="E12" s="93"/>
      <c r="F12" s="93"/>
      <c r="G12" s="94"/>
      <c r="I12" s="3"/>
      <c r="J12" s="17" t="s">
        <v>28</v>
      </c>
      <c r="K12" s="17"/>
      <c r="L12" s="99"/>
      <c r="M12" s="99"/>
      <c r="N12" s="99"/>
      <c r="O12" s="11"/>
    </row>
    <row r="13" spans="1:15" ht="21.75" customHeight="1">
      <c r="A13" s="86"/>
      <c r="B13" s="87"/>
      <c r="C13" s="88"/>
      <c r="D13" s="95"/>
      <c r="E13" s="96"/>
      <c r="F13" s="96"/>
      <c r="G13" s="97"/>
      <c r="I13" s="5"/>
      <c r="J13" s="13" t="s">
        <v>29</v>
      </c>
      <c r="K13" s="4"/>
      <c r="L13" s="100"/>
      <c r="M13" s="100"/>
      <c r="N13" s="100"/>
      <c r="O13" s="12"/>
    </row>
    <row r="14" spans="1:15" ht="14.25" customHeight="1">
      <c r="L14" s="1" t="s">
        <v>18</v>
      </c>
    </row>
    <row r="15" spans="1:15" ht="36" customHeight="1">
      <c r="A15" s="101" t="s">
        <v>73</v>
      </c>
      <c r="B15" s="102"/>
      <c r="C15" s="102"/>
      <c r="D15" s="103" t="str">
        <f>IF(O44=0,"",O44)</f>
        <v/>
      </c>
      <c r="E15" s="104"/>
      <c r="F15" s="104"/>
      <c r="G15" s="105"/>
    </row>
    <row r="16" spans="1:15" ht="9.9499999999999993" customHeight="1"/>
    <row r="17" spans="1:15" ht="21" customHeight="1">
      <c r="A17" s="33" t="s">
        <v>7</v>
      </c>
      <c r="B17" s="33" t="s">
        <v>8</v>
      </c>
      <c r="C17" s="76" t="s">
        <v>9</v>
      </c>
      <c r="D17" s="77"/>
      <c r="E17" s="77"/>
      <c r="F17" s="78"/>
      <c r="G17" s="33" t="s">
        <v>10</v>
      </c>
      <c r="H17" s="79" t="s">
        <v>11</v>
      </c>
      <c r="I17" s="79"/>
      <c r="J17" s="79"/>
      <c r="K17" s="79" t="s">
        <v>12</v>
      </c>
      <c r="L17" s="79"/>
      <c r="M17" s="79" t="s">
        <v>13</v>
      </c>
      <c r="N17" s="79"/>
      <c r="O17" s="33" t="s">
        <v>74</v>
      </c>
    </row>
    <row r="18" spans="1:15" ht="21" customHeight="1">
      <c r="A18" s="31"/>
      <c r="B18" s="31"/>
      <c r="C18" s="69"/>
      <c r="D18" s="70"/>
      <c r="E18" s="71"/>
      <c r="F18" s="72"/>
      <c r="G18" s="31"/>
      <c r="H18" s="73"/>
      <c r="I18" s="73"/>
      <c r="J18" s="73"/>
      <c r="K18" s="74"/>
      <c r="L18" s="75"/>
      <c r="M18" s="50"/>
      <c r="N18" s="50"/>
      <c r="O18" s="41"/>
    </row>
    <row r="19" spans="1:15" ht="21" customHeight="1">
      <c r="A19" s="31"/>
      <c r="B19" s="31"/>
      <c r="C19" s="69"/>
      <c r="D19" s="70"/>
      <c r="E19" s="71"/>
      <c r="F19" s="72"/>
      <c r="G19" s="31"/>
      <c r="H19" s="73"/>
      <c r="I19" s="73"/>
      <c r="J19" s="73"/>
      <c r="K19" s="74"/>
      <c r="L19" s="75"/>
      <c r="M19" s="50"/>
      <c r="N19" s="50"/>
      <c r="O19" s="41"/>
    </row>
    <row r="20" spans="1:15" ht="21" customHeight="1">
      <c r="A20" s="31"/>
      <c r="B20" s="31"/>
      <c r="C20" s="69"/>
      <c r="D20" s="70"/>
      <c r="E20" s="71"/>
      <c r="F20" s="72"/>
      <c r="G20" s="31"/>
      <c r="H20" s="73"/>
      <c r="I20" s="73"/>
      <c r="J20" s="73"/>
      <c r="K20" s="74"/>
      <c r="L20" s="75"/>
      <c r="M20" s="50"/>
      <c r="N20" s="50"/>
      <c r="O20" s="41"/>
    </row>
    <row r="21" spans="1:15" ht="21" customHeight="1">
      <c r="A21" s="31"/>
      <c r="B21" s="31"/>
      <c r="C21" s="69"/>
      <c r="D21" s="70"/>
      <c r="E21" s="71"/>
      <c r="F21" s="72"/>
      <c r="G21" s="31"/>
      <c r="H21" s="73"/>
      <c r="I21" s="73"/>
      <c r="J21" s="73"/>
      <c r="K21" s="74"/>
      <c r="L21" s="75"/>
      <c r="M21" s="50"/>
      <c r="N21" s="50"/>
      <c r="O21" s="41"/>
    </row>
    <row r="22" spans="1:15" ht="21" customHeight="1">
      <c r="A22" s="31"/>
      <c r="B22" s="31"/>
      <c r="C22" s="69"/>
      <c r="D22" s="70"/>
      <c r="E22" s="71"/>
      <c r="F22" s="72"/>
      <c r="G22" s="31"/>
      <c r="H22" s="73"/>
      <c r="I22" s="73"/>
      <c r="J22" s="73"/>
      <c r="K22" s="74"/>
      <c r="L22" s="75"/>
      <c r="M22" s="50"/>
      <c r="N22" s="50"/>
      <c r="O22" s="41"/>
    </row>
    <row r="23" spans="1:15" ht="21" customHeight="1">
      <c r="A23" s="31"/>
      <c r="B23" s="31"/>
      <c r="C23" s="69"/>
      <c r="D23" s="70"/>
      <c r="E23" s="71"/>
      <c r="F23" s="72"/>
      <c r="G23" s="31"/>
      <c r="H23" s="73"/>
      <c r="I23" s="73"/>
      <c r="J23" s="73"/>
      <c r="K23" s="74"/>
      <c r="L23" s="75"/>
      <c r="M23" s="50"/>
      <c r="N23" s="50"/>
      <c r="O23" s="41"/>
    </row>
    <row r="24" spans="1:15" ht="21" customHeight="1">
      <c r="A24" s="31"/>
      <c r="B24" s="31"/>
      <c r="C24" s="69"/>
      <c r="D24" s="70"/>
      <c r="E24" s="71"/>
      <c r="F24" s="72"/>
      <c r="G24" s="31"/>
      <c r="H24" s="73"/>
      <c r="I24" s="73"/>
      <c r="J24" s="73"/>
      <c r="K24" s="74"/>
      <c r="L24" s="75"/>
      <c r="M24" s="50"/>
      <c r="N24" s="50"/>
      <c r="O24" s="41"/>
    </row>
    <row r="25" spans="1:15" ht="21" customHeight="1">
      <c r="A25" s="31"/>
      <c r="B25" s="31"/>
      <c r="C25" s="69"/>
      <c r="D25" s="70"/>
      <c r="E25" s="71"/>
      <c r="F25" s="72"/>
      <c r="G25" s="31"/>
      <c r="H25" s="73"/>
      <c r="I25" s="73"/>
      <c r="J25" s="73"/>
      <c r="K25" s="74"/>
      <c r="L25" s="75"/>
      <c r="M25" s="50"/>
      <c r="N25" s="50"/>
      <c r="O25" s="41"/>
    </row>
    <row r="26" spans="1:15" ht="21" customHeight="1">
      <c r="A26" s="31"/>
      <c r="B26" s="31"/>
      <c r="C26" s="69"/>
      <c r="D26" s="70"/>
      <c r="E26" s="71"/>
      <c r="F26" s="72"/>
      <c r="G26" s="31"/>
      <c r="H26" s="73"/>
      <c r="I26" s="73"/>
      <c r="J26" s="73"/>
      <c r="K26" s="74"/>
      <c r="L26" s="75"/>
      <c r="M26" s="50"/>
      <c r="N26" s="50"/>
      <c r="O26" s="41"/>
    </row>
    <row r="27" spans="1:15" ht="21" customHeight="1">
      <c r="A27" s="31"/>
      <c r="B27" s="31"/>
      <c r="C27" s="69"/>
      <c r="D27" s="70"/>
      <c r="E27" s="71"/>
      <c r="F27" s="72"/>
      <c r="G27" s="31"/>
      <c r="H27" s="73"/>
      <c r="I27" s="73"/>
      <c r="J27" s="73"/>
      <c r="K27" s="74"/>
      <c r="L27" s="75"/>
      <c r="M27" s="50"/>
      <c r="N27" s="50"/>
      <c r="O27" s="41"/>
    </row>
    <row r="28" spans="1:15" ht="21" customHeight="1">
      <c r="A28" s="31"/>
      <c r="B28" s="31"/>
      <c r="C28" s="69"/>
      <c r="D28" s="70"/>
      <c r="E28" s="71"/>
      <c r="F28" s="72"/>
      <c r="G28" s="31"/>
      <c r="H28" s="73"/>
      <c r="I28" s="73"/>
      <c r="J28" s="73"/>
      <c r="K28" s="74"/>
      <c r="L28" s="75"/>
      <c r="M28" s="50"/>
      <c r="N28" s="50"/>
      <c r="O28" s="41"/>
    </row>
    <row r="29" spans="1:15" ht="21" customHeight="1">
      <c r="A29" s="31"/>
      <c r="B29" s="31"/>
      <c r="C29" s="69"/>
      <c r="D29" s="70"/>
      <c r="E29" s="71"/>
      <c r="F29" s="72"/>
      <c r="G29" s="31"/>
      <c r="H29" s="73"/>
      <c r="I29" s="73"/>
      <c r="J29" s="73"/>
      <c r="K29" s="74"/>
      <c r="L29" s="75"/>
      <c r="M29" s="50"/>
      <c r="N29" s="50"/>
      <c r="O29" s="41"/>
    </row>
    <row r="30" spans="1:15" ht="21" customHeight="1">
      <c r="A30" s="31"/>
      <c r="B30" s="31"/>
      <c r="C30" s="45"/>
      <c r="D30" s="46"/>
      <c r="E30" s="46"/>
      <c r="F30" s="64"/>
      <c r="G30" s="31"/>
      <c r="H30" s="65"/>
      <c r="I30" s="66"/>
      <c r="J30" s="67"/>
      <c r="K30" s="51"/>
      <c r="L30" s="68"/>
      <c r="M30" s="50"/>
      <c r="N30" s="50"/>
      <c r="O30" s="41"/>
    </row>
    <row r="31" spans="1:15" ht="21" customHeight="1">
      <c r="A31" s="31"/>
      <c r="B31" s="31"/>
      <c r="C31" s="45"/>
      <c r="D31" s="46"/>
      <c r="E31" s="46"/>
      <c r="F31" s="64"/>
      <c r="G31" s="31"/>
      <c r="H31" s="65"/>
      <c r="I31" s="66"/>
      <c r="J31" s="67"/>
      <c r="K31" s="51"/>
      <c r="L31" s="68"/>
      <c r="M31" s="50"/>
      <c r="N31" s="50"/>
      <c r="O31" s="41"/>
    </row>
    <row r="32" spans="1:15" ht="21" customHeight="1">
      <c r="A32" s="31"/>
      <c r="B32" s="31"/>
      <c r="C32" s="45"/>
      <c r="D32" s="46"/>
      <c r="E32" s="47"/>
      <c r="F32" s="48"/>
      <c r="G32" s="31"/>
      <c r="H32" s="49"/>
      <c r="I32" s="49"/>
      <c r="J32" s="49"/>
      <c r="K32" s="50"/>
      <c r="L32" s="51"/>
      <c r="M32" s="50"/>
      <c r="N32" s="50"/>
      <c r="O32" s="41"/>
    </row>
    <row r="33" spans="1:15" ht="21" customHeight="1">
      <c r="A33" s="31"/>
      <c r="B33" s="31"/>
      <c r="C33" s="45"/>
      <c r="D33" s="46"/>
      <c r="E33" s="47"/>
      <c r="F33" s="48"/>
      <c r="G33" s="31"/>
      <c r="H33" s="49"/>
      <c r="I33" s="49"/>
      <c r="J33" s="49"/>
      <c r="K33" s="50"/>
      <c r="L33" s="51"/>
      <c r="M33" s="50"/>
      <c r="N33" s="50"/>
      <c r="O33" s="41"/>
    </row>
    <row r="34" spans="1:15" ht="21" customHeight="1">
      <c r="A34" s="31"/>
      <c r="B34" s="31"/>
      <c r="C34" s="45"/>
      <c r="D34" s="46"/>
      <c r="E34" s="47"/>
      <c r="F34" s="48"/>
      <c r="G34" s="31"/>
      <c r="H34" s="49"/>
      <c r="I34" s="49"/>
      <c r="J34" s="49"/>
      <c r="K34" s="50"/>
      <c r="L34" s="51"/>
      <c r="M34" s="50"/>
      <c r="N34" s="50"/>
      <c r="O34" s="41"/>
    </row>
    <row r="35" spans="1:15" ht="21" customHeight="1">
      <c r="A35" s="31"/>
      <c r="B35" s="31"/>
      <c r="C35" s="45"/>
      <c r="D35" s="46"/>
      <c r="E35" s="46"/>
      <c r="F35" s="64"/>
      <c r="G35" s="31"/>
      <c r="H35" s="65"/>
      <c r="I35" s="66"/>
      <c r="J35" s="67"/>
      <c r="K35" s="51"/>
      <c r="L35" s="68"/>
      <c r="M35" s="50"/>
      <c r="N35" s="50"/>
      <c r="O35" s="41"/>
    </row>
    <row r="36" spans="1:15" ht="21" customHeight="1">
      <c r="A36" s="31"/>
      <c r="B36" s="31"/>
      <c r="C36" s="45"/>
      <c r="D36" s="46"/>
      <c r="E36" s="47"/>
      <c r="F36" s="48"/>
      <c r="G36" s="31"/>
      <c r="H36" s="49"/>
      <c r="I36" s="49"/>
      <c r="J36" s="49"/>
      <c r="K36" s="50"/>
      <c r="L36" s="51"/>
      <c r="M36" s="50"/>
      <c r="N36" s="50"/>
      <c r="O36" s="41"/>
    </row>
    <row r="37" spans="1:15" ht="21" customHeight="1">
      <c r="A37" s="31"/>
      <c r="B37" s="31"/>
      <c r="C37" s="45"/>
      <c r="D37" s="46"/>
      <c r="E37" s="47"/>
      <c r="F37" s="48"/>
      <c r="G37" s="31"/>
      <c r="H37" s="49"/>
      <c r="I37" s="49"/>
      <c r="J37" s="49"/>
      <c r="K37" s="50"/>
      <c r="L37" s="51"/>
      <c r="M37" s="50"/>
      <c r="N37" s="50"/>
      <c r="O37" s="41"/>
    </row>
    <row r="38" spans="1:15" ht="21" customHeight="1">
      <c r="A38" s="31"/>
      <c r="B38" s="31"/>
      <c r="C38" s="45"/>
      <c r="D38" s="46"/>
      <c r="E38" s="47"/>
      <c r="F38" s="48"/>
      <c r="G38" s="31"/>
      <c r="H38" s="49"/>
      <c r="I38" s="49"/>
      <c r="J38" s="49"/>
      <c r="K38" s="50"/>
      <c r="L38" s="51"/>
      <c r="M38" s="50"/>
      <c r="N38" s="50"/>
      <c r="O38" s="41"/>
    </row>
    <row r="39" spans="1:15" ht="9.9499999999999993" customHeight="1"/>
    <row r="40" spans="1:15" ht="20.100000000000001" customHeight="1">
      <c r="A40" s="52" t="s">
        <v>14</v>
      </c>
      <c r="B40" s="55"/>
      <c r="C40" s="56"/>
      <c r="D40" s="56"/>
      <c r="E40" s="57"/>
      <c r="F40" s="56"/>
      <c r="G40" s="56"/>
      <c r="H40" s="56"/>
      <c r="I40" s="56"/>
      <c r="J40" s="15" t="s">
        <v>15</v>
      </c>
      <c r="K40" s="58"/>
      <c r="L40" s="58"/>
      <c r="M40" s="34" t="s">
        <v>19</v>
      </c>
      <c r="N40" s="34" t="s">
        <v>20</v>
      </c>
      <c r="O40" s="35" t="s">
        <v>21</v>
      </c>
    </row>
    <row r="41" spans="1:15" ht="20.100000000000001" customHeight="1">
      <c r="A41" s="53"/>
      <c r="B41" s="55"/>
      <c r="C41" s="56"/>
      <c r="D41" s="56"/>
      <c r="E41" s="21" t="s">
        <v>26</v>
      </c>
      <c r="F41" s="59"/>
      <c r="G41" s="59"/>
      <c r="H41" s="59"/>
      <c r="I41" s="59"/>
      <c r="J41" s="59"/>
      <c r="K41" s="63" t="s">
        <v>22</v>
      </c>
      <c r="L41" s="63"/>
      <c r="M41" s="36"/>
      <c r="N41" s="36"/>
      <c r="O41" s="37" t="str">
        <f>IF(COUNT(M41:N41)=0,"",SUM(M41:N41))</f>
        <v/>
      </c>
    </row>
    <row r="42" spans="1:15" ht="20.100000000000001" customHeight="1">
      <c r="A42" s="54"/>
      <c r="B42" s="60" t="s">
        <v>16</v>
      </c>
      <c r="C42" s="61"/>
      <c r="D42" s="32"/>
      <c r="E42" s="9" t="s">
        <v>17</v>
      </c>
      <c r="F42" s="62"/>
      <c r="G42" s="62"/>
      <c r="H42" s="62"/>
      <c r="I42" s="62"/>
      <c r="J42" s="62"/>
      <c r="K42" s="63" t="s">
        <v>23</v>
      </c>
      <c r="L42" s="63"/>
      <c r="M42" s="36"/>
      <c r="N42" s="36"/>
      <c r="O42" s="37" t="str">
        <f t="shared" ref="O42:O43" si="0">IF(COUNT(M42:N42)=0,"",SUM(M42:N42))</f>
        <v/>
      </c>
    </row>
    <row r="43" spans="1:15" ht="20.25" customHeight="1" thickBot="1">
      <c r="K43" s="43" t="s">
        <v>24</v>
      </c>
      <c r="L43" s="43"/>
      <c r="M43" s="38"/>
      <c r="N43" s="27"/>
      <c r="O43" s="39" t="str">
        <f t="shared" si="0"/>
        <v/>
      </c>
    </row>
    <row r="44" spans="1:15" ht="20.25" customHeight="1" thickTop="1">
      <c r="K44" s="44" t="s">
        <v>25</v>
      </c>
      <c r="L44" s="44"/>
      <c r="M44" s="40" t="str">
        <f>IF(COUNT(M41:M43)=0,"",SUM(M41:M43))</f>
        <v/>
      </c>
      <c r="N44" s="40" t="str">
        <f t="shared" ref="N44:O44" si="1">IF(COUNT(N41:N43)=0,"",SUM(N41:N43))</f>
        <v/>
      </c>
      <c r="O44" s="40" t="str">
        <f t="shared" si="1"/>
        <v/>
      </c>
    </row>
    <row r="45" spans="1:15">
      <c r="M45" s="30"/>
      <c r="N45" s="30"/>
      <c r="O45" s="30"/>
    </row>
  </sheetData>
  <sheetProtection algorithmName="SHA-512" hashValue="2pd1iaXKDjJvB4t8Qgywo7eRPCVGbazHx/oqZdrK9rfqoU1cogwhgHKUHrKjAK9q0S709+iDZHkU7ovDW657Ew==" saltValue="RK6kDduVGT8nJc1hfx+TnQ==" spinCount="100000" sheet="1" objects="1" scenarios="1"/>
  <mergeCells count="116">
    <mergeCell ref="A5:F6"/>
    <mergeCell ref="M5:O5"/>
    <mergeCell ref="L7:N7"/>
    <mergeCell ref="L8:N8"/>
    <mergeCell ref="J9:J10"/>
    <mergeCell ref="L9:N9"/>
    <mergeCell ref="A10:C10"/>
    <mergeCell ref="D10:G10"/>
    <mergeCell ref="L10:N10"/>
    <mergeCell ref="C17:F17"/>
    <mergeCell ref="H17:J17"/>
    <mergeCell ref="K17:L17"/>
    <mergeCell ref="M17:N17"/>
    <mergeCell ref="C18:F18"/>
    <mergeCell ref="H18:J18"/>
    <mergeCell ref="K18:L18"/>
    <mergeCell ref="M18:N18"/>
    <mergeCell ref="A11:C13"/>
    <mergeCell ref="D11:G13"/>
    <mergeCell ref="L11:N11"/>
    <mergeCell ref="L12:N12"/>
    <mergeCell ref="L13:N13"/>
    <mergeCell ref="A15:C15"/>
    <mergeCell ref="D15:G15"/>
    <mergeCell ref="C21:F21"/>
    <mergeCell ref="H21:J21"/>
    <mergeCell ref="K21:L21"/>
    <mergeCell ref="M21:N21"/>
    <mergeCell ref="C22:F22"/>
    <mergeCell ref="H22:J22"/>
    <mergeCell ref="K22:L22"/>
    <mergeCell ref="M22:N22"/>
    <mergeCell ref="C19:F19"/>
    <mergeCell ref="H19:J19"/>
    <mergeCell ref="K19:L19"/>
    <mergeCell ref="M19:N19"/>
    <mergeCell ref="C20:F20"/>
    <mergeCell ref="H20:J20"/>
    <mergeCell ref="K20:L20"/>
    <mergeCell ref="M20:N20"/>
    <mergeCell ref="C25:F25"/>
    <mergeCell ref="H25:J25"/>
    <mergeCell ref="K25:L25"/>
    <mergeCell ref="M25:N25"/>
    <mergeCell ref="C26:F26"/>
    <mergeCell ref="H26:J26"/>
    <mergeCell ref="K26:L26"/>
    <mergeCell ref="M26:N26"/>
    <mergeCell ref="C23:F23"/>
    <mergeCell ref="H23:J23"/>
    <mergeCell ref="K23:L23"/>
    <mergeCell ref="M23:N23"/>
    <mergeCell ref="C24:F24"/>
    <mergeCell ref="H24:J24"/>
    <mergeCell ref="K24:L24"/>
    <mergeCell ref="M24:N24"/>
    <mergeCell ref="C29:F29"/>
    <mergeCell ref="H29:J29"/>
    <mergeCell ref="K29:L29"/>
    <mergeCell ref="M29:N29"/>
    <mergeCell ref="C30:F30"/>
    <mergeCell ref="H30:J30"/>
    <mergeCell ref="K30:L30"/>
    <mergeCell ref="M30:N30"/>
    <mergeCell ref="C27:F27"/>
    <mergeCell ref="H27:J27"/>
    <mergeCell ref="K27:L27"/>
    <mergeCell ref="M27:N27"/>
    <mergeCell ref="C28:F28"/>
    <mergeCell ref="H28:J28"/>
    <mergeCell ref="K28:L28"/>
    <mergeCell ref="M28:N28"/>
    <mergeCell ref="C33:F33"/>
    <mergeCell ref="H33:J33"/>
    <mergeCell ref="K33:L33"/>
    <mergeCell ref="M33:N33"/>
    <mergeCell ref="C35:F35"/>
    <mergeCell ref="H35:J35"/>
    <mergeCell ref="K35:L35"/>
    <mergeCell ref="M35:N35"/>
    <mergeCell ref="C31:F31"/>
    <mergeCell ref="H31:J31"/>
    <mergeCell ref="K31:L31"/>
    <mergeCell ref="M31:N31"/>
    <mergeCell ref="C32:F32"/>
    <mergeCell ref="H32:J32"/>
    <mergeCell ref="K32:L32"/>
    <mergeCell ref="M32:N32"/>
    <mergeCell ref="C34:F34"/>
    <mergeCell ref="H34:J34"/>
    <mergeCell ref="K34:L34"/>
    <mergeCell ref="M34:N34"/>
    <mergeCell ref="C36:F36"/>
    <mergeCell ref="H36:J36"/>
    <mergeCell ref="K36:L36"/>
    <mergeCell ref="M36:N36"/>
    <mergeCell ref="C37:F37"/>
    <mergeCell ref="H37:J37"/>
    <mergeCell ref="K37:L37"/>
    <mergeCell ref="M37:N37"/>
    <mergeCell ref="K41:L41"/>
    <mergeCell ref="K43:L43"/>
    <mergeCell ref="K44:L44"/>
    <mergeCell ref="C38:F38"/>
    <mergeCell ref="H38:J38"/>
    <mergeCell ref="K38:L38"/>
    <mergeCell ref="M38:N38"/>
    <mergeCell ref="A40:A42"/>
    <mergeCell ref="B40:E40"/>
    <mergeCell ref="F40:I40"/>
    <mergeCell ref="K40:L40"/>
    <mergeCell ref="B41:D41"/>
    <mergeCell ref="F41:J41"/>
    <mergeCell ref="B42:C42"/>
    <mergeCell ref="F42:J42"/>
    <mergeCell ref="K42:L42"/>
  </mergeCells>
  <phoneticPr fontId="3"/>
  <conditionalFormatting sqref="M18:M38">
    <cfRule type="cellIs" dxfId="6" priority="3" operator="equal">
      <formula>0</formula>
    </cfRule>
  </conditionalFormatting>
  <conditionalFormatting sqref="N40:N42">
    <cfRule type="cellIs" dxfId="5" priority="2" operator="equal">
      <formula>0</formula>
    </cfRule>
  </conditionalFormatting>
  <dataValidations disablePrompts="1" count="1">
    <dataValidation type="list" allowBlank="1" showInputMessage="1" showErrorMessage="1" sqref="B41:D41" xr:uid="{46E84E6E-450C-42BF-975A-66F57459BA26}">
      <formula1>"普通,当座"</formula1>
    </dataValidation>
  </dataValidations>
  <pageMargins left="0.59055118110236227" right="0.47244094488188981" top="0.9055118110236221" bottom="0.39370078740157483" header="0.31496062992125984" footer="0.31496062992125984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C14B-B6BE-4C8A-A0CE-734F1ECD6455}">
  <sheetPr>
    <tabColor rgb="FFFF0000"/>
    <pageSetUpPr fitToPage="1"/>
  </sheetPr>
  <dimension ref="A2:O44"/>
  <sheetViews>
    <sheetView topLeftCell="A30" zoomScale="90" zoomScaleNormal="90" workbookViewId="0">
      <selection activeCell="M36" sqref="M36:N36"/>
    </sheetView>
  </sheetViews>
  <sheetFormatPr defaultColWidth="9" defaultRowHeight="13.5"/>
  <cols>
    <col min="1" max="2" width="4.125" style="1" customWidth="1"/>
    <col min="3" max="3" width="3.625" style="1" customWidth="1"/>
    <col min="4" max="4" width="13.625" style="1" customWidth="1"/>
    <col min="5" max="5" width="6.375" style="1" customWidth="1"/>
    <col min="6" max="6" width="8.75" style="1" customWidth="1"/>
    <col min="7" max="7" width="6.5" style="1" customWidth="1"/>
    <col min="8" max="9" width="1.625" style="1" customWidth="1"/>
    <col min="10" max="10" width="7.875" style="1" customWidth="1"/>
    <col min="11" max="11" width="3.625" style="1" customWidth="1"/>
    <col min="12" max="12" width="7" style="1" customWidth="1"/>
    <col min="13" max="13" width="10.875" style="1" customWidth="1"/>
    <col min="14" max="14" width="9.125" style="1" customWidth="1"/>
    <col min="15" max="15" width="10.875" style="1" customWidth="1"/>
    <col min="16" max="16384" width="9" style="1"/>
  </cols>
  <sheetData>
    <row r="2" spans="1:15">
      <c r="O2" s="23" t="s">
        <v>60</v>
      </c>
    </row>
    <row r="5" spans="1:15" ht="15" customHeight="1">
      <c r="A5" s="106" t="s">
        <v>0</v>
      </c>
      <c r="B5" s="106"/>
      <c r="C5" s="106"/>
      <c r="D5" s="106"/>
      <c r="E5" s="107"/>
      <c r="F5" s="107"/>
      <c r="M5" s="148" t="str">
        <f>IF(貴社控!M5="","",貴社控!M5)</f>
        <v>令和　　　年　　　月　　　日</v>
      </c>
      <c r="N5" s="148"/>
      <c r="O5" s="148"/>
    </row>
    <row r="6" spans="1:15" ht="9.9499999999999993" customHeight="1">
      <c r="A6" s="106"/>
      <c r="B6" s="106"/>
      <c r="C6" s="106"/>
      <c r="D6" s="106"/>
      <c r="E6" s="107"/>
      <c r="F6" s="107"/>
    </row>
    <row r="7" spans="1:15" ht="35.25" customHeight="1">
      <c r="D7" s="10" t="s">
        <v>1</v>
      </c>
      <c r="I7" s="7"/>
      <c r="J7" s="6" t="s">
        <v>2</v>
      </c>
      <c r="K7" s="2"/>
      <c r="L7" s="138" t="str">
        <f>貴社控!L7&amp;""</f>
        <v/>
      </c>
      <c r="M7" s="138"/>
      <c r="N7" s="149"/>
      <c r="O7" s="14"/>
    </row>
    <row r="8" spans="1:15" ht="9.9499999999999993" customHeight="1">
      <c r="I8" s="3"/>
      <c r="L8" s="98"/>
      <c r="M8" s="98"/>
      <c r="N8" s="98"/>
      <c r="O8" s="11"/>
    </row>
    <row r="9" spans="1:15" ht="19.5" customHeight="1">
      <c r="I9" s="3"/>
      <c r="J9" s="111" t="s">
        <v>3</v>
      </c>
      <c r="L9" s="150" t="str">
        <f>貴社控!L9&amp;""</f>
        <v/>
      </c>
      <c r="M9" s="150"/>
      <c r="N9" s="150"/>
      <c r="O9" s="11"/>
    </row>
    <row r="10" spans="1:15" ht="19.5" customHeight="1">
      <c r="A10" s="79" t="s">
        <v>4</v>
      </c>
      <c r="B10" s="79"/>
      <c r="C10" s="79"/>
      <c r="D10" s="79" t="s">
        <v>5</v>
      </c>
      <c r="E10" s="79"/>
      <c r="F10" s="79"/>
      <c r="G10" s="79"/>
      <c r="I10" s="3"/>
      <c r="J10" s="112"/>
      <c r="L10" s="150" t="str">
        <f>貴社控!L10&amp;""</f>
        <v/>
      </c>
      <c r="M10" s="150"/>
      <c r="N10" s="150"/>
      <c r="O10" s="11"/>
    </row>
    <row r="11" spans="1:15" ht="9.9499999999999993" customHeight="1">
      <c r="A11" s="128" t="str">
        <f>貴社控!A11&amp;""</f>
        <v/>
      </c>
      <c r="B11" s="129"/>
      <c r="C11" s="130"/>
      <c r="D11" s="137" t="str">
        <f>貴社控!D11&amp;""</f>
        <v/>
      </c>
      <c r="E11" s="138"/>
      <c r="F11" s="138"/>
      <c r="G11" s="139"/>
      <c r="I11" s="3"/>
      <c r="L11" s="98"/>
      <c r="M11" s="98"/>
      <c r="N11" s="98"/>
      <c r="O11" s="11"/>
    </row>
    <row r="12" spans="1:15" ht="21.75" customHeight="1">
      <c r="A12" s="131"/>
      <c r="B12" s="132"/>
      <c r="C12" s="133"/>
      <c r="D12" s="140"/>
      <c r="E12" s="141"/>
      <c r="F12" s="141"/>
      <c r="G12" s="142"/>
      <c r="I12" s="3"/>
      <c r="J12" s="17" t="s">
        <v>28</v>
      </c>
      <c r="K12" s="17"/>
      <c r="L12" s="146" t="str">
        <f>貴社控!L12&amp;""</f>
        <v/>
      </c>
      <c r="M12" s="146"/>
      <c r="N12" s="146"/>
      <c r="O12" s="11"/>
    </row>
    <row r="13" spans="1:15" ht="21.75" customHeight="1">
      <c r="A13" s="134"/>
      <c r="B13" s="135"/>
      <c r="C13" s="136"/>
      <c r="D13" s="143"/>
      <c r="E13" s="144"/>
      <c r="F13" s="144"/>
      <c r="G13" s="145"/>
      <c r="I13" s="5"/>
      <c r="J13" s="13" t="s">
        <v>29</v>
      </c>
      <c r="K13" s="4"/>
      <c r="L13" s="147" t="str">
        <f>貴社控!L13&amp;""</f>
        <v/>
      </c>
      <c r="M13" s="147"/>
      <c r="N13" s="147"/>
      <c r="O13" s="12"/>
    </row>
    <row r="14" spans="1:15" ht="14.25" customHeight="1">
      <c r="L14" s="1" t="s">
        <v>18</v>
      </c>
    </row>
    <row r="15" spans="1:15" ht="36" customHeight="1">
      <c r="A15" s="101" t="s">
        <v>73</v>
      </c>
      <c r="B15" s="102"/>
      <c r="C15" s="102"/>
      <c r="D15" s="103" t="str">
        <f>IF(貴社控!D15="","",貴社控!D15)</f>
        <v/>
      </c>
      <c r="E15" s="104"/>
      <c r="F15" s="104"/>
      <c r="G15" s="105"/>
    </row>
    <row r="16" spans="1:15" ht="9.9499999999999993" customHeight="1"/>
    <row r="17" spans="1:15" ht="21" customHeight="1">
      <c r="A17" s="33" t="s">
        <v>7</v>
      </c>
      <c r="B17" s="33" t="s">
        <v>8</v>
      </c>
      <c r="C17" s="76" t="s">
        <v>9</v>
      </c>
      <c r="D17" s="77"/>
      <c r="E17" s="77"/>
      <c r="F17" s="78"/>
      <c r="G17" s="33" t="s">
        <v>10</v>
      </c>
      <c r="H17" s="79" t="s">
        <v>11</v>
      </c>
      <c r="I17" s="79"/>
      <c r="J17" s="79"/>
      <c r="K17" s="79" t="s">
        <v>12</v>
      </c>
      <c r="L17" s="79"/>
      <c r="M17" s="79" t="s">
        <v>13</v>
      </c>
      <c r="N17" s="79"/>
      <c r="O17" s="33" t="s">
        <v>74</v>
      </c>
    </row>
    <row r="18" spans="1:15" ht="21" customHeight="1">
      <c r="A18" s="19" t="str">
        <f>貴社控!A18&amp;""</f>
        <v/>
      </c>
      <c r="B18" s="19" t="str">
        <f>貴社控!B18&amp;""</f>
        <v/>
      </c>
      <c r="C18" s="114" t="str">
        <f>貴社控!C18&amp;""</f>
        <v/>
      </c>
      <c r="D18" s="115"/>
      <c r="E18" s="116"/>
      <c r="F18" s="117"/>
      <c r="G18" s="19" t="str">
        <f>貴社控!G18&amp;""</f>
        <v/>
      </c>
      <c r="H18" s="118" t="str">
        <f>IF(貴社控!H18="","",貴社控!H18)</f>
        <v/>
      </c>
      <c r="I18" s="119"/>
      <c r="J18" s="120"/>
      <c r="K18" s="121" t="str">
        <f>IF(貴社控!K18="","",貴社控!K18)</f>
        <v/>
      </c>
      <c r="L18" s="122"/>
      <c r="M18" s="121" t="str">
        <f>IF(貴社控!M18="","",貴社控!M18)</f>
        <v/>
      </c>
      <c r="N18" s="122"/>
      <c r="O18" s="42" t="str">
        <f>IF(貴社控!O18="","",貴社控!O18)</f>
        <v/>
      </c>
    </row>
    <row r="19" spans="1:15" ht="21" customHeight="1">
      <c r="A19" s="19" t="str">
        <f>貴社控!A19&amp;""</f>
        <v/>
      </c>
      <c r="B19" s="19" t="str">
        <f>貴社控!B19&amp;""</f>
        <v/>
      </c>
      <c r="C19" s="114" t="str">
        <f>貴社控!C19&amp;""</f>
        <v/>
      </c>
      <c r="D19" s="115"/>
      <c r="E19" s="116"/>
      <c r="F19" s="117"/>
      <c r="G19" s="19" t="str">
        <f>貴社控!G19&amp;""</f>
        <v/>
      </c>
      <c r="H19" s="118" t="str">
        <f>IF(貴社控!H19="","",貴社控!H19)</f>
        <v/>
      </c>
      <c r="I19" s="119"/>
      <c r="J19" s="120"/>
      <c r="K19" s="121" t="str">
        <f>IF(貴社控!K19="","",貴社控!K19)</f>
        <v/>
      </c>
      <c r="L19" s="122"/>
      <c r="M19" s="121" t="str">
        <f>IF(貴社控!M19="","",貴社控!M19)</f>
        <v/>
      </c>
      <c r="N19" s="122"/>
      <c r="O19" s="42" t="str">
        <f>IF(貴社控!O19="","",貴社控!O19)</f>
        <v/>
      </c>
    </row>
    <row r="20" spans="1:15" ht="21" customHeight="1">
      <c r="A20" s="19" t="str">
        <f>貴社控!A20&amp;""</f>
        <v/>
      </c>
      <c r="B20" s="19" t="str">
        <f>貴社控!B20&amp;""</f>
        <v/>
      </c>
      <c r="C20" s="114" t="str">
        <f>貴社控!C20&amp;""</f>
        <v/>
      </c>
      <c r="D20" s="115"/>
      <c r="E20" s="116"/>
      <c r="F20" s="117"/>
      <c r="G20" s="19" t="str">
        <f>貴社控!G20&amp;""</f>
        <v/>
      </c>
      <c r="H20" s="118" t="str">
        <f>IF(貴社控!H20="","",貴社控!H20)</f>
        <v/>
      </c>
      <c r="I20" s="119"/>
      <c r="J20" s="120"/>
      <c r="K20" s="121" t="str">
        <f>IF(貴社控!K20="","",貴社控!K20)</f>
        <v/>
      </c>
      <c r="L20" s="122"/>
      <c r="M20" s="121" t="str">
        <f>IF(貴社控!M20="","",貴社控!M20)</f>
        <v/>
      </c>
      <c r="N20" s="122"/>
      <c r="O20" s="42" t="str">
        <f>IF(貴社控!O20="","",貴社控!O20)</f>
        <v/>
      </c>
    </row>
    <row r="21" spans="1:15" ht="21" customHeight="1">
      <c r="A21" s="19" t="str">
        <f>貴社控!A21&amp;""</f>
        <v/>
      </c>
      <c r="B21" s="19" t="str">
        <f>貴社控!B21&amp;""</f>
        <v/>
      </c>
      <c r="C21" s="114" t="str">
        <f>貴社控!C21&amp;""</f>
        <v/>
      </c>
      <c r="D21" s="115"/>
      <c r="E21" s="116"/>
      <c r="F21" s="117"/>
      <c r="G21" s="19" t="str">
        <f>貴社控!G21&amp;""</f>
        <v/>
      </c>
      <c r="H21" s="118" t="str">
        <f>IF(貴社控!H21="","",貴社控!H21)</f>
        <v/>
      </c>
      <c r="I21" s="119"/>
      <c r="J21" s="120"/>
      <c r="K21" s="121" t="str">
        <f>IF(貴社控!K21="","",貴社控!K21)</f>
        <v/>
      </c>
      <c r="L21" s="122"/>
      <c r="M21" s="121" t="str">
        <f>IF(貴社控!M21="","",貴社控!M21)</f>
        <v/>
      </c>
      <c r="N21" s="122"/>
      <c r="O21" s="42" t="str">
        <f>IF(貴社控!O21="","",貴社控!O21)</f>
        <v/>
      </c>
    </row>
    <row r="22" spans="1:15" ht="21" customHeight="1">
      <c r="A22" s="19" t="str">
        <f>貴社控!A22&amp;""</f>
        <v/>
      </c>
      <c r="B22" s="19" t="str">
        <f>貴社控!B22&amp;""</f>
        <v/>
      </c>
      <c r="C22" s="114" t="str">
        <f>貴社控!C22&amp;""</f>
        <v/>
      </c>
      <c r="D22" s="115"/>
      <c r="E22" s="116"/>
      <c r="F22" s="117"/>
      <c r="G22" s="19" t="str">
        <f>貴社控!G22&amp;""</f>
        <v/>
      </c>
      <c r="H22" s="118" t="str">
        <f>IF(貴社控!H22="","",貴社控!H22)</f>
        <v/>
      </c>
      <c r="I22" s="119"/>
      <c r="J22" s="120"/>
      <c r="K22" s="121" t="str">
        <f>IF(貴社控!K22="","",貴社控!K22)</f>
        <v/>
      </c>
      <c r="L22" s="122"/>
      <c r="M22" s="121" t="str">
        <f>IF(貴社控!M22="","",貴社控!M22)</f>
        <v/>
      </c>
      <c r="N22" s="122"/>
      <c r="O22" s="42" t="str">
        <f>IF(貴社控!O22="","",貴社控!O22)</f>
        <v/>
      </c>
    </row>
    <row r="23" spans="1:15" ht="21" customHeight="1">
      <c r="A23" s="19" t="str">
        <f>貴社控!A23&amp;""</f>
        <v/>
      </c>
      <c r="B23" s="19" t="str">
        <f>貴社控!B23&amp;""</f>
        <v/>
      </c>
      <c r="C23" s="114" t="str">
        <f>貴社控!C23&amp;""</f>
        <v/>
      </c>
      <c r="D23" s="115"/>
      <c r="E23" s="116"/>
      <c r="F23" s="117"/>
      <c r="G23" s="19" t="str">
        <f>貴社控!G23&amp;""</f>
        <v/>
      </c>
      <c r="H23" s="118" t="str">
        <f>IF(貴社控!H23="","",貴社控!H23)</f>
        <v/>
      </c>
      <c r="I23" s="119"/>
      <c r="J23" s="120"/>
      <c r="K23" s="121" t="str">
        <f>IF(貴社控!K23="","",貴社控!K23)</f>
        <v/>
      </c>
      <c r="L23" s="122"/>
      <c r="M23" s="121" t="str">
        <f>IF(貴社控!M23="","",貴社控!M23)</f>
        <v/>
      </c>
      <c r="N23" s="122"/>
      <c r="O23" s="42" t="str">
        <f>IF(貴社控!O23="","",貴社控!O23)</f>
        <v/>
      </c>
    </row>
    <row r="24" spans="1:15" ht="21" customHeight="1">
      <c r="A24" s="19" t="str">
        <f>貴社控!A24&amp;""</f>
        <v/>
      </c>
      <c r="B24" s="19" t="str">
        <f>貴社控!B24&amp;""</f>
        <v/>
      </c>
      <c r="C24" s="114" t="str">
        <f>貴社控!C24&amp;""</f>
        <v/>
      </c>
      <c r="D24" s="115"/>
      <c r="E24" s="116"/>
      <c r="F24" s="117"/>
      <c r="G24" s="19" t="str">
        <f>貴社控!G24&amp;""</f>
        <v/>
      </c>
      <c r="H24" s="118" t="str">
        <f>IF(貴社控!H24="","",貴社控!H24)</f>
        <v/>
      </c>
      <c r="I24" s="119"/>
      <c r="J24" s="120"/>
      <c r="K24" s="121" t="str">
        <f>IF(貴社控!K24="","",貴社控!K24)</f>
        <v/>
      </c>
      <c r="L24" s="122"/>
      <c r="M24" s="121" t="str">
        <f>IF(貴社控!M24="","",貴社控!M24)</f>
        <v/>
      </c>
      <c r="N24" s="122"/>
      <c r="O24" s="42" t="str">
        <f>IF(貴社控!O24="","",貴社控!O24)</f>
        <v/>
      </c>
    </row>
    <row r="25" spans="1:15" ht="21" customHeight="1">
      <c r="A25" s="19" t="str">
        <f>貴社控!A25&amp;""</f>
        <v/>
      </c>
      <c r="B25" s="19" t="str">
        <f>貴社控!B25&amp;""</f>
        <v/>
      </c>
      <c r="C25" s="114" t="str">
        <f>貴社控!C25&amp;""</f>
        <v/>
      </c>
      <c r="D25" s="115"/>
      <c r="E25" s="116"/>
      <c r="F25" s="117"/>
      <c r="G25" s="19" t="str">
        <f>貴社控!G25&amp;""</f>
        <v/>
      </c>
      <c r="H25" s="118" t="str">
        <f>IF(貴社控!H25="","",貴社控!H25)</f>
        <v/>
      </c>
      <c r="I25" s="119"/>
      <c r="J25" s="120"/>
      <c r="K25" s="121" t="str">
        <f>IF(貴社控!K25="","",貴社控!K25)</f>
        <v/>
      </c>
      <c r="L25" s="122"/>
      <c r="M25" s="121" t="str">
        <f>IF(貴社控!M25="","",貴社控!M25)</f>
        <v/>
      </c>
      <c r="N25" s="122"/>
      <c r="O25" s="42" t="str">
        <f>IF(貴社控!O25="","",貴社控!O25)</f>
        <v/>
      </c>
    </row>
    <row r="26" spans="1:15" ht="21" customHeight="1">
      <c r="A26" s="19" t="str">
        <f>貴社控!A26&amp;""</f>
        <v/>
      </c>
      <c r="B26" s="19" t="str">
        <f>貴社控!B26&amp;""</f>
        <v/>
      </c>
      <c r="C26" s="114" t="str">
        <f>貴社控!C26&amp;""</f>
        <v/>
      </c>
      <c r="D26" s="115"/>
      <c r="E26" s="116"/>
      <c r="F26" s="117"/>
      <c r="G26" s="19" t="str">
        <f>貴社控!G26&amp;""</f>
        <v/>
      </c>
      <c r="H26" s="118" t="str">
        <f>IF(貴社控!H26="","",貴社控!H26)</f>
        <v/>
      </c>
      <c r="I26" s="119"/>
      <c r="J26" s="120"/>
      <c r="K26" s="121" t="str">
        <f>IF(貴社控!K26="","",貴社控!K26)</f>
        <v/>
      </c>
      <c r="L26" s="122"/>
      <c r="M26" s="121" t="str">
        <f>IF(貴社控!M26="","",貴社控!M26)</f>
        <v/>
      </c>
      <c r="N26" s="122"/>
      <c r="O26" s="42" t="str">
        <f>IF(貴社控!O26="","",貴社控!O26)</f>
        <v/>
      </c>
    </row>
    <row r="27" spans="1:15" ht="21" customHeight="1">
      <c r="A27" s="19" t="str">
        <f>貴社控!A27&amp;""</f>
        <v/>
      </c>
      <c r="B27" s="19" t="str">
        <f>貴社控!B27&amp;""</f>
        <v/>
      </c>
      <c r="C27" s="114" t="str">
        <f>貴社控!C27&amp;""</f>
        <v/>
      </c>
      <c r="D27" s="115"/>
      <c r="E27" s="116"/>
      <c r="F27" s="117"/>
      <c r="G27" s="19" t="str">
        <f>貴社控!G27&amp;""</f>
        <v/>
      </c>
      <c r="H27" s="118" t="str">
        <f>IF(貴社控!H27="","",貴社控!H27)</f>
        <v/>
      </c>
      <c r="I27" s="119"/>
      <c r="J27" s="120"/>
      <c r="K27" s="121" t="str">
        <f>IF(貴社控!K27="","",貴社控!K27)</f>
        <v/>
      </c>
      <c r="L27" s="122"/>
      <c r="M27" s="121" t="str">
        <f>IF(貴社控!M27="","",貴社控!M27)</f>
        <v/>
      </c>
      <c r="N27" s="122"/>
      <c r="O27" s="42" t="str">
        <f>IF(貴社控!O27="","",貴社控!O27)</f>
        <v/>
      </c>
    </row>
    <row r="28" spans="1:15" ht="21" customHeight="1">
      <c r="A28" s="19" t="str">
        <f>貴社控!A28&amp;""</f>
        <v/>
      </c>
      <c r="B28" s="19" t="str">
        <f>貴社控!B28&amp;""</f>
        <v/>
      </c>
      <c r="C28" s="114" t="str">
        <f>貴社控!C28&amp;""</f>
        <v/>
      </c>
      <c r="D28" s="115"/>
      <c r="E28" s="116"/>
      <c r="F28" s="117"/>
      <c r="G28" s="19" t="str">
        <f>貴社控!G28&amp;""</f>
        <v/>
      </c>
      <c r="H28" s="118" t="str">
        <f>IF(貴社控!H28="","",貴社控!H28)</f>
        <v/>
      </c>
      <c r="I28" s="119"/>
      <c r="J28" s="120"/>
      <c r="K28" s="121" t="str">
        <f>IF(貴社控!K28="","",貴社控!K28)</f>
        <v/>
      </c>
      <c r="L28" s="122"/>
      <c r="M28" s="121" t="str">
        <f>IF(貴社控!M28="","",貴社控!M28)</f>
        <v/>
      </c>
      <c r="N28" s="122"/>
      <c r="O28" s="42" t="str">
        <f>IF(貴社控!O28="","",貴社控!O28)</f>
        <v/>
      </c>
    </row>
    <row r="29" spans="1:15" ht="21" customHeight="1">
      <c r="A29" s="19" t="str">
        <f>貴社控!A29&amp;""</f>
        <v/>
      </c>
      <c r="B29" s="19" t="str">
        <f>貴社控!B29&amp;""</f>
        <v/>
      </c>
      <c r="C29" s="114" t="str">
        <f>貴社控!C29&amp;""</f>
        <v/>
      </c>
      <c r="D29" s="115"/>
      <c r="E29" s="116"/>
      <c r="F29" s="117"/>
      <c r="G29" s="19" t="str">
        <f>貴社控!G29&amp;""</f>
        <v/>
      </c>
      <c r="H29" s="118" t="str">
        <f>IF(貴社控!H29="","",貴社控!H29)</f>
        <v/>
      </c>
      <c r="I29" s="119"/>
      <c r="J29" s="120"/>
      <c r="K29" s="121" t="str">
        <f>IF(貴社控!K29="","",貴社控!K29)</f>
        <v/>
      </c>
      <c r="L29" s="122"/>
      <c r="M29" s="121" t="str">
        <f>IF(貴社控!M29="","",貴社控!M29)</f>
        <v/>
      </c>
      <c r="N29" s="122"/>
      <c r="O29" s="42" t="str">
        <f>IF(貴社控!O29="","",貴社控!O29)</f>
        <v/>
      </c>
    </row>
    <row r="30" spans="1:15" ht="21" customHeight="1">
      <c r="A30" s="19" t="str">
        <f>貴社控!A30&amp;""</f>
        <v/>
      </c>
      <c r="B30" s="19" t="str">
        <f>貴社控!B30&amp;""</f>
        <v/>
      </c>
      <c r="C30" s="114" t="str">
        <f>貴社控!C30&amp;""</f>
        <v/>
      </c>
      <c r="D30" s="115"/>
      <c r="E30" s="116"/>
      <c r="F30" s="117"/>
      <c r="G30" s="19" t="str">
        <f>貴社控!G30&amp;""</f>
        <v/>
      </c>
      <c r="H30" s="118" t="str">
        <f>IF(貴社控!H30="","",貴社控!H30)</f>
        <v/>
      </c>
      <c r="I30" s="119"/>
      <c r="J30" s="120"/>
      <c r="K30" s="121" t="str">
        <f>IF(貴社控!K30="","",貴社控!K30)</f>
        <v/>
      </c>
      <c r="L30" s="122"/>
      <c r="M30" s="121" t="str">
        <f>IF(貴社控!M30="","",貴社控!M30)</f>
        <v/>
      </c>
      <c r="N30" s="122"/>
      <c r="O30" s="42" t="str">
        <f>IF(貴社控!O30="","",貴社控!O30)</f>
        <v/>
      </c>
    </row>
    <row r="31" spans="1:15" ht="21" customHeight="1">
      <c r="A31" s="19" t="str">
        <f>貴社控!A31&amp;""</f>
        <v/>
      </c>
      <c r="B31" s="19" t="str">
        <f>貴社控!B31&amp;""</f>
        <v/>
      </c>
      <c r="C31" s="114" t="str">
        <f>貴社控!C31&amp;""</f>
        <v/>
      </c>
      <c r="D31" s="115"/>
      <c r="E31" s="116"/>
      <c r="F31" s="117"/>
      <c r="G31" s="19" t="str">
        <f>貴社控!G31&amp;""</f>
        <v/>
      </c>
      <c r="H31" s="118" t="str">
        <f>IF(貴社控!H31="","",貴社控!H31)</f>
        <v/>
      </c>
      <c r="I31" s="119"/>
      <c r="J31" s="120"/>
      <c r="K31" s="121" t="str">
        <f>IF(貴社控!K31="","",貴社控!K31)</f>
        <v/>
      </c>
      <c r="L31" s="122"/>
      <c r="M31" s="121" t="str">
        <f>IF(貴社控!M31="","",貴社控!M31)</f>
        <v/>
      </c>
      <c r="N31" s="122"/>
      <c r="O31" s="42" t="str">
        <f>IF(貴社控!O31="","",貴社控!O31)</f>
        <v/>
      </c>
    </row>
    <row r="32" spans="1:15" ht="21" customHeight="1">
      <c r="A32" s="19" t="str">
        <f>貴社控!A32&amp;""</f>
        <v/>
      </c>
      <c r="B32" s="19" t="str">
        <f>貴社控!B32&amp;""</f>
        <v/>
      </c>
      <c r="C32" s="114" t="str">
        <f>貴社控!C32&amp;""</f>
        <v/>
      </c>
      <c r="D32" s="115"/>
      <c r="E32" s="116"/>
      <c r="F32" s="117"/>
      <c r="G32" s="19" t="str">
        <f>貴社控!G32&amp;""</f>
        <v/>
      </c>
      <c r="H32" s="118" t="str">
        <f>IF(貴社控!H32="","",貴社控!H32)</f>
        <v/>
      </c>
      <c r="I32" s="119"/>
      <c r="J32" s="120"/>
      <c r="K32" s="121" t="str">
        <f>IF(貴社控!K32="","",貴社控!K32)</f>
        <v/>
      </c>
      <c r="L32" s="122"/>
      <c r="M32" s="121" t="str">
        <f>IF(貴社控!M32="","",貴社控!M32)</f>
        <v/>
      </c>
      <c r="N32" s="122"/>
      <c r="O32" s="42" t="str">
        <f>IF(貴社控!O32="","",貴社控!O32)</f>
        <v/>
      </c>
    </row>
    <row r="33" spans="1:15" ht="21" customHeight="1">
      <c r="A33" s="19" t="str">
        <f>貴社控!A33&amp;""</f>
        <v/>
      </c>
      <c r="B33" s="19" t="str">
        <f>貴社控!B33&amp;""</f>
        <v/>
      </c>
      <c r="C33" s="114" t="str">
        <f>貴社控!C33&amp;""</f>
        <v/>
      </c>
      <c r="D33" s="115"/>
      <c r="E33" s="116"/>
      <c r="F33" s="117"/>
      <c r="G33" s="19" t="str">
        <f>貴社控!G33&amp;""</f>
        <v/>
      </c>
      <c r="H33" s="118" t="str">
        <f>IF(貴社控!H33="","",貴社控!H33)</f>
        <v/>
      </c>
      <c r="I33" s="119"/>
      <c r="J33" s="120"/>
      <c r="K33" s="121" t="str">
        <f>IF(貴社控!K33="","",貴社控!K33)</f>
        <v/>
      </c>
      <c r="L33" s="122"/>
      <c r="M33" s="121" t="str">
        <f>IF(貴社控!M33="","",貴社控!M33)</f>
        <v/>
      </c>
      <c r="N33" s="122"/>
      <c r="O33" s="42" t="str">
        <f>IF(貴社控!O33="","",貴社控!O33)</f>
        <v/>
      </c>
    </row>
    <row r="34" spans="1:15" ht="21" customHeight="1">
      <c r="A34" s="19"/>
      <c r="B34" s="19"/>
      <c r="C34" s="114" t="str">
        <f>貴社控!C34&amp;""</f>
        <v/>
      </c>
      <c r="D34" s="115"/>
      <c r="E34" s="116"/>
      <c r="F34" s="117"/>
      <c r="G34" s="19" t="str">
        <f>貴社控!G34&amp;""</f>
        <v/>
      </c>
      <c r="H34" s="118" t="str">
        <f>IF(貴社控!H34="","",貴社控!H34)</f>
        <v/>
      </c>
      <c r="I34" s="119"/>
      <c r="J34" s="120"/>
      <c r="K34" s="121" t="str">
        <f>IF(貴社控!K34="","",貴社控!K34)</f>
        <v/>
      </c>
      <c r="L34" s="122"/>
      <c r="M34" s="121" t="str">
        <f>IF(貴社控!M34="","",貴社控!M34)</f>
        <v/>
      </c>
      <c r="N34" s="122"/>
      <c r="O34" s="42" t="str">
        <f>IF(貴社控!O34="","",貴社控!O34)</f>
        <v/>
      </c>
    </row>
    <row r="35" spans="1:15" ht="21" customHeight="1">
      <c r="A35" s="19" t="str">
        <f>貴社控!A35&amp;""</f>
        <v/>
      </c>
      <c r="B35" s="19" t="str">
        <f>貴社控!B35&amp;""</f>
        <v/>
      </c>
      <c r="C35" s="114" t="str">
        <f>貴社控!C35&amp;""</f>
        <v/>
      </c>
      <c r="D35" s="115"/>
      <c r="E35" s="116"/>
      <c r="F35" s="117"/>
      <c r="G35" s="19" t="str">
        <f>貴社控!G35&amp;""</f>
        <v/>
      </c>
      <c r="H35" s="118" t="str">
        <f>IF(貴社控!H35="","",貴社控!H35)</f>
        <v/>
      </c>
      <c r="I35" s="119"/>
      <c r="J35" s="120"/>
      <c r="K35" s="121" t="str">
        <f>IF(貴社控!K35="","",貴社控!K35)</f>
        <v/>
      </c>
      <c r="L35" s="122"/>
      <c r="M35" s="121" t="str">
        <f>IF(貴社控!M35="","",貴社控!M35)</f>
        <v/>
      </c>
      <c r="N35" s="122"/>
      <c r="O35" s="42" t="str">
        <f>IF(貴社控!O35="","",貴社控!O35)</f>
        <v/>
      </c>
    </row>
    <row r="36" spans="1:15" ht="21" customHeight="1">
      <c r="A36" s="19" t="str">
        <f>貴社控!A36&amp;""</f>
        <v/>
      </c>
      <c r="B36" s="19" t="str">
        <f>貴社控!B36&amp;""</f>
        <v/>
      </c>
      <c r="C36" s="114" t="str">
        <f>貴社控!C36&amp;""</f>
        <v/>
      </c>
      <c r="D36" s="115"/>
      <c r="E36" s="116"/>
      <c r="F36" s="117"/>
      <c r="G36" s="19" t="str">
        <f>貴社控!G36&amp;""</f>
        <v/>
      </c>
      <c r="H36" s="118" t="str">
        <f>IF(貴社控!H36="","",貴社控!H36)</f>
        <v/>
      </c>
      <c r="I36" s="119"/>
      <c r="J36" s="120"/>
      <c r="K36" s="121" t="str">
        <f>IF(貴社控!K36="","",貴社控!K36)</f>
        <v/>
      </c>
      <c r="L36" s="122"/>
      <c r="M36" s="121" t="str">
        <f>IF(貴社控!M36="","",貴社控!M36)</f>
        <v/>
      </c>
      <c r="N36" s="122"/>
      <c r="O36" s="42" t="str">
        <f>IF(貴社控!O36="","",貴社控!O36)</f>
        <v/>
      </c>
    </row>
    <row r="37" spans="1:15" ht="21" customHeight="1">
      <c r="A37" s="19" t="str">
        <f>貴社控!A37&amp;""</f>
        <v/>
      </c>
      <c r="B37" s="19" t="str">
        <f>貴社控!B37&amp;""</f>
        <v/>
      </c>
      <c r="C37" s="114" t="str">
        <f>貴社控!C37&amp;""</f>
        <v/>
      </c>
      <c r="D37" s="115"/>
      <c r="E37" s="116"/>
      <c r="F37" s="117"/>
      <c r="G37" s="19" t="str">
        <f>貴社控!G37&amp;""</f>
        <v/>
      </c>
      <c r="H37" s="118" t="str">
        <f>IF(貴社控!H37="","",貴社控!H37)</f>
        <v/>
      </c>
      <c r="I37" s="119"/>
      <c r="J37" s="120"/>
      <c r="K37" s="121" t="str">
        <f>IF(貴社控!K37="","",貴社控!K37)</f>
        <v/>
      </c>
      <c r="L37" s="122"/>
      <c r="M37" s="121" t="str">
        <f>IF(貴社控!M37="","",貴社控!M37)</f>
        <v/>
      </c>
      <c r="N37" s="122"/>
      <c r="O37" s="42" t="str">
        <f>IF(貴社控!O37="","",貴社控!O37)</f>
        <v/>
      </c>
    </row>
    <row r="38" spans="1:15" ht="21" customHeight="1">
      <c r="A38" s="19" t="str">
        <f>貴社控!A38&amp;""</f>
        <v/>
      </c>
      <c r="B38" s="19" t="str">
        <f>貴社控!B38&amp;""</f>
        <v/>
      </c>
      <c r="C38" s="114" t="str">
        <f>貴社控!C38&amp;""</f>
        <v/>
      </c>
      <c r="D38" s="115"/>
      <c r="E38" s="116"/>
      <c r="F38" s="117"/>
      <c r="G38" s="19" t="str">
        <f>貴社控!G38&amp;""</f>
        <v/>
      </c>
      <c r="H38" s="118" t="str">
        <f>IF(貴社控!H38="","",貴社控!H38)</f>
        <v/>
      </c>
      <c r="I38" s="119"/>
      <c r="J38" s="120"/>
      <c r="K38" s="121" t="str">
        <f>IF(貴社控!K38="","",貴社控!K38)</f>
        <v/>
      </c>
      <c r="L38" s="122"/>
      <c r="M38" s="121" t="str">
        <f>IF(貴社控!M38="","",貴社控!M38)</f>
        <v/>
      </c>
      <c r="N38" s="122"/>
      <c r="O38" s="42" t="str">
        <f>IF(貴社控!O38="","",貴社控!O38)</f>
        <v/>
      </c>
    </row>
    <row r="39" spans="1:15" ht="9.9499999999999993" customHeight="1"/>
    <row r="40" spans="1:15" ht="20.100000000000001" customHeight="1">
      <c r="A40" s="52" t="s">
        <v>14</v>
      </c>
      <c r="B40" s="123" t="str">
        <f>貴社控!B40&amp;""</f>
        <v/>
      </c>
      <c r="C40" s="124"/>
      <c r="D40" s="124"/>
      <c r="E40" s="125"/>
      <c r="F40" s="124" t="str">
        <f>貴社控!F40&amp;""</f>
        <v/>
      </c>
      <c r="G40" s="124"/>
      <c r="H40" s="124"/>
      <c r="I40" s="124"/>
      <c r="J40" s="15" t="s">
        <v>15</v>
      </c>
      <c r="K40" s="58"/>
      <c r="L40" s="58"/>
      <c r="M40" s="34" t="s">
        <v>19</v>
      </c>
      <c r="N40" s="34" t="s">
        <v>20</v>
      </c>
      <c r="O40" s="35" t="s">
        <v>21</v>
      </c>
    </row>
    <row r="41" spans="1:15" ht="20.100000000000001" customHeight="1">
      <c r="A41" s="53"/>
      <c r="B41" s="123" t="str">
        <f>貴社控!B41&amp;""</f>
        <v/>
      </c>
      <c r="C41" s="124"/>
      <c r="D41" s="124"/>
      <c r="E41" s="21" t="s">
        <v>26</v>
      </c>
      <c r="F41" s="126" t="str">
        <f>貴社控!F41&amp;""</f>
        <v/>
      </c>
      <c r="G41" s="126"/>
      <c r="H41" s="126"/>
      <c r="I41" s="126"/>
      <c r="J41" s="126"/>
      <c r="K41" s="63" t="s">
        <v>22</v>
      </c>
      <c r="L41" s="63"/>
      <c r="M41" s="24" t="str">
        <f>IF(貴社控!M41="","",貴社控!M41)</f>
        <v/>
      </c>
      <c r="N41" s="24" t="str">
        <f>IF(貴社控!N41="","",貴社控!N41)</f>
        <v/>
      </c>
      <c r="O41" s="24" t="str">
        <f>IF(貴社控!O41="","",貴社控!O41)</f>
        <v/>
      </c>
    </row>
    <row r="42" spans="1:15" ht="20.100000000000001" customHeight="1">
      <c r="A42" s="54"/>
      <c r="B42" s="60" t="s">
        <v>16</v>
      </c>
      <c r="C42" s="61"/>
      <c r="D42" s="20" t="str">
        <f>貴社控!D42&amp;""</f>
        <v/>
      </c>
      <c r="E42" s="9" t="s">
        <v>17</v>
      </c>
      <c r="F42" s="127" t="str">
        <f>貴社控!F42&amp;""</f>
        <v/>
      </c>
      <c r="G42" s="127"/>
      <c r="H42" s="127"/>
      <c r="I42" s="127"/>
      <c r="J42" s="127"/>
      <c r="K42" s="63" t="s">
        <v>23</v>
      </c>
      <c r="L42" s="63"/>
      <c r="M42" s="24" t="str">
        <f>IF(貴社控!M42="","",貴社控!M42)</f>
        <v/>
      </c>
      <c r="N42" s="24" t="str">
        <f>IF(貴社控!N42="","",貴社控!N42)</f>
        <v/>
      </c>
      <c r="O42" s="24" t="str">
        <f>IF(貴社控!O42="","",貴社控!O42)</f>
        <v/>
      </c>
    </row>
    <row r="43" spans="1:15" ht="20.25" customHeight="1" thickBot="1">
      <c r="K43" s="43" t="s">
        <v>24</v>
      </c>
      <c r="L43" s="43"/>
      <c r="M43" s="26" t="str">
        <f>IF(貴社控!M43="","",貴社控!M43)</f>
        <v/>
      </c>
      <c r="N43" s="28"/>
      <c r="O43" s="26" t="str">
        <f>IF(貴社控!O43="","",貴社控!O43)</f>
        <v/>
      </c>
    </row>
    <row r="44" spans="1:15" ht="20.25" customHeight="1" thickTop="1">
      <c r="K44" s="44" t="s">
        <v>25</v>
      </c>
      <c r="L44" s="44"/>
      <c r="M44" s="29" t="str">
        <f>IF(貴社控!M44="","",貴社控!M44)</f>
        <v/>
      </c>
      <c r="N44" s="29" t="str">
        <f>IF(貴社控!N44="","",貴社控!N44)</f>
        <v/>
      </c>
      <c r="O44" s="29" t="str">
        <f>IF(貴社控!O44="","",貴社控!O44)</f>
        <v/>
      </c>
    </row>
  </sheetData>
  <sheetProtection algorithmName="SHA-512" hashValue="PCTn/NDo/uDOTxavNAfK1+pEr5WNS4Mse3hmH9CSxBCClTbOBNFo3rWufLg/Zwqmemf/sPSPSOMxf65Nawoweg==" saltValue="Tb7JRzA4CA33XzsmPZ4Hug==" spinCount="100000" sheet="1" objects="1" scenarios="1"/>
  <mergeCells count="116">
    <mergeCell ref="A5:F6"/>
    <mergeCell ref="M5:O5"/>
    <mergeCell ref="L7:N7"/>
    <mergeCell ref="L8:N8"/>
    <mergeCell ref="J9:J10"/>
    <mergeCell ref="L9:N9"/>
    <mergeCell ref="A10:C10"/>
    <mergeCell ref="D10:G10"/>
    <mergeCell ref="L10:N10"/>
    <mergeCell ref="C17:F17"/>
    <mergeCell ref="H17:J17"/>
    <mergeCell ref="K17:L17"/>
    <mergeCell ref="M17:N17"/>
    <mergeCell ref="C18:F18"/>
    <mergeCell ref="H18:J18"/>
    <mergeCell ref="K18:L18"/>
    <mergeCell ref="M18:N18"/>
    <mergeCell ref="A11:C13"/>
    <mergeCell ref="D11:G13"/>
    <mergeCell ref="L11:N11"/>
    <mergeCell ref="L12:N12"/>
    <mergeCell ref="L13:N13"/>
    <mergeCell ref="A15:C15"/>
    <mergeCell ref="D15:G15"/>
    <mergeCell ref="C21:F21"/>
    <mergeCell ref="H21:J21"/>
    <mergeCell ref="K21:L21"/>
    <mergeCell ref="M21:N21"/>
    <mergeCell ref="C22:F22"/>
    <mergeCell ref="H22:J22"/>
    <mergeCell ref="K22:L22"/>
    <mergeCell ref="M22:N22"/>
    <mergeCell ref="C19:F19"/>
    <mergeCell ref="H19:J19"/>
    <mergeCell ref="K19:L19"/>
    <mergeCell ref="M19:N19"/>
    <mergeCell ref="C20:F20"/>
    <mergeCell ref="H20:J20"/>
    <mergeCell ref="K20:L20"/>
    <mergeCell ref="M20:N20"/>
    <mergeCell ref="C25:F25"/>
    <mergeCell ref="H25:J25"/>
    <mergeCell ref="K25:L25"/>
    <mergeCell ref="M25:N25"/>
    <mergeCell ref="C26:F26"/>
    <mergeCell ref="H26:J26"/>
    <mergeCell ref="K26:L26"/>
    <mergeCell ref="M26:N26"/>
    <mergeCell ref="C23:F23"/>
    <mergeCell ref="H23:J23"/>
    <mergeCell ref="K23:L23"/>
    <mergeCell ref="M23:N23"/>
    <mergeCell ref="C24:F24"/>
    <mergeCell ref="H24:J24"/>
    <mergeCell ref="K24:L24"/>
    <mergeCell ref="M24:N24"/>
    <mergeCell ref="C29:F29"/>
    <mergeCell ref="H29:J29"/>
    <mergeCell ref="K29:L29"/>
    <mergeCell ref="M29:N29"/>
    <mergeCell ref="C30:F30"/>
    <mergeCell ref="H30:J30"/>
    <mergeCell ref="K30:L30"/>
    <mergeCell ref="M30:N30"/>
    <mergeCell ref="C27:F27"/>
    <mergeCell ref="H27:J27"/>
    <mergeCell ref="K27:L27"/>
    <mergeCell ref="M27:N27"/>
    <mergeCell ref="C28:F28"/>
    <mergeCell ref="H28:J28"/>
    <mergeCell ref="K28:L28"/>
    <mergeCell ref="M28:N28"/>
    <mergeCell ref="C33:F33"/>
    <mergeCell ref="H33:J33"/>
    <mergeCell ref="K33:L33"/>
    <mergeCell ref="M33:N33"/>
    <mergeCell ref="C35:F35"/>
    <mergeCell ref="H35:J35"/>
    <mergeCell ref="K35:L35"/>
    <mergeCell ref="M35:N35"/>
    <mergeCell ref="C31:F31"/>
    <mergeCell ref="H31:J31"/>
    <mergeCell ref="K31:L31"/>
    <mergeCell ref="M31:N31"/>
    <mergeCell ref="C32:F32"/>
    <mergeCell ref="H32:J32"/>
    <mergeCell ref="K32:L32"/>
    <mergeCell ref="M32:N32"/>
    <mergeCell ref="C34:F34"/>
    <mergeCell ref="H34:J34"/>
    <mergeCell ref="K34:L34"/>
    <mergeCell ref="M34:N34"/>
    <mergeCell ref="C36:F36"/>
    <mergeCell ref="H36:J36"/>
    <mergeCell ref="K36:L36"/>
    <mergeCell ref="M36:N36"/>
    <mergeCell ref="C37:F37"/>
    <mergeCell ref="H37:J37"/>
    <mergeCell ref="K37:L37"/>
    <mergeCell ref="M37:N37"/>
    <mergeCell ref="K41:L41"/>
    <mergeCell ref="K43:L43"/>
    <mergeCell ref="K44:L44"/>
    <mergeCell ref="C38:F38"/>
    <mergeCell ref="H38:J38"/>
    <mergeCell ref="K38:L38"/>
    <mergeCell ref="M38:N38"/>
    <mergeCell ref="A40:A42"/>
    <mergeCell ref="B40:E40"/>
    <mergeCell ref="F40:I40"/>
    <mergeCell ref="K40:L40"/>
    <mergeCell ref="B41:D41"/>
    <mergeCell ref="F41:J41"/>
    <mergeCell ref="B42:C42"/>
    <mergeCell ref="F42:J42"/>
    <mergeCell ref="K42:L42"/>
  </mergeCells>
  <phoneticPr fontId="3"/>
  <conditionalFormatting sqref="D15">
    <cfRule type="cellIs" dxfId="4" priority="1" operator="equal">
      <formula>0</formula>
    </cfRule>
  </conditionalFormatting>
  <conditionalFormatting sqref="N40">
    <cfRule type="cellIs" dxfId="3" priority="2" operator="equal">
      <formula>0</formula>
    </cfRule>
  </conditionalFormatting>
  <pageMargins left="0.59055118110236227" right="0.47244094488188981" top="0.9055118110236221" bottom="0.39370078740157483" header="0.31496062992125984" footer="0.31496062992125984"/>
  <pageSetup paperSize="9" scale="9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zoomScale="90" zoomScaleNormal="90" workbookViewId="0">
      <selection activeCell="O26" sqref="O26"/>
    </sheetView>
  </sheetViews>
  <sheetFormatPr defaultColWidth="9" defaultRowHeight="13.5"/>
  <cols>
    <col min="1" max="2" width="4.125" style="1" customWidth="1"/>
    <col min="3" max="3" width="3.625" style="1" customWidth="1"/>
    <col min="4" max="4" width="13.625" style="1" customWidth="1"/>
    <col min="5" max="5" width="6.375" style="1" customWidth="1"/>
    <col min="6" max="6" width="8.75" style="1" customWidth="1"/>
    <col min="7" max="7" width="6.5" style="1" customWidth="1"/>
    <col min="8" max="9" width="1.625" style="1" customWidth="1"/>
    <col min="10" max="10" width="7.875" style="1" customWidth="1"/>
    <col min="11" max="11" width="3.625" style="1" customWidth="1"/>
    <col min="12" max="12" width="7" style="1" customWidth="1"/>
    <col min="13" max="13" width="10.875" style="1" customWidth="1"/>
    <col min="14" max="14" width="9.125" style="1" customWidth="1"/>
    <col min="15" max="15" width="10.875" style="1" customWidth="1"/>
    <col min="16" max="16384" width="9" style="1"/>
  </cols>
  <sheetData>
    <row r="2" spans="1:15">
      <c r="O2" s="23" t="s">
        <v>61</v>
      </c>
    </row>
    <row r="5" spans="1:15" ht="15" customHeight="1">
      <c r="A5" s="106" t="s">
        <v>0</v>
      </c>
      <c r="B5" s="106"/>
      <c r="C5" s="106"/>
      <c r="D5" s="106"/>
      <c r="E5" s="107"/>
      <c r="F5" s="107"/>
      <c r="M5" s="197" t="s">
        <v>72</v>
      </c>
      <c r="N5" s="198"/>
      <c r="O5" s="198"/>
    </row>
    <row r="6" spans="1:15" ht="9.9499999999999993" customHeight="1">
      <c r="A6" s="106"/>
      <c r="B6" s="106"/>
      <c r="C6" s="106"/>
      <c r="D6" s="106"/>
      <c r="E6" s="107"/>
      <c r="F6" s="107"/>
      <c r="M6" s="4"/>
    </row>
    <row r="7" spans="1:15" ht="35.25" customHeight="1">
      <c r="D7" s="10" t="s">
        <v>1</v>
      </c>
      <c r="I7" s="7"/>
      <c r="J7" s="6" t="s">
        <v>2</v>
      </c>
      <c r="K7" s="2"/>
      <c r="L7" s="156" t="s">
        <v>54</v>
      </c>
      <c r="M7" s="156"/>
      <c r="N7" s="157"/>
      <c r="O7" s="14"/>
    </row>
    <row r="8" spans="1:15" ht="9.9499999999999993" customHeight="1">
      <c r="I8" s="3"/>
      <c r="L8" s="98"/>
      <c r="M8" s="98"/>
      <c r="N8" s="98"/>
      <c r="O8" s="11"/>
    </row>
    <row r="9" spans="1:15" ht="19.5" customHeight="1">
      <c r="I9" s="3"/>
      <c r="J9" s="111" t="s">
        <v>3</v>
      </c>
      <c r="L9" s="158" t="s">
        <v>55</v>
      </c>
      <c r="M9" s="158"/>
      <c r="N9" s="158"/>
      <c r="O9" s="11"/>
    </row>
    <row r="10" spans="1:15" ht="19.5" customHeight="1">
      <c r="A10" s="79" t="s">
        <v>4</v>
      </c>
      <c r="B10" s="79"/>
      <c r="C10" s="79"/>
      <c r="D10" s="79" t="s">
        <v>5</v>
      </c>
      <c r="E10" s="79"/>
      <c r="F10" s="79"/>
      <c r="G10" s="79"/>
      <c r="I10" s="3"/>
      <c r="J10" s="112"/>
      <c r="L10" s="158" t="s">
        <v>56</v>
      </c>
      <c r="M10" s="158"/>
      <c r="N10" s="158"/>
      <c r="O10" s="11"/>
    </row>
    <row r="11" spans="1:15" ht="9.9499999999999993" customHeight="1">
      <c r="A11" s="175">
        <v>233</v>
      </c>
      <c r="B11" s="176"/>
      <c r="C11" s="177"/>
      <c r="D11" s="184" t="s">
        <v>58</v>
      </c>
      <c r="E11" s="156"/>
      <c r="F11" s="156"/>
      <c r="G11" s="185"/>
      <c r="I11" s="3"/>
      <c r="L11" s="98"/>
      <c r="M11" s="98"/>
      <c r="N11" s="98"/>
      <c r="O11" s="11"/>
    </row>
    <row r="12" spans="1:15" ht="21.75" customHeight="1">
      <c r="A12" s="178"/>
      <c r="B12" s="179"/>
      <c r="C12" s="180"/>
      <c r="D12" s="186"/>
      <c r="E12" s="187"/>
      <c r="F12" s="187"/>
      <c r="G12" s="188"/>
      <c r="I12" s="3"/>
      <c r="J12" s="17" t="s">
        <v>28</v>
      </c>
      <c r="K12" s="17"/>
      <c r="L12" s="98" t="s">
        <v>57</v>
      </c>
      <c r="M12" s="98"/>
      <c r="N12" s="98"/>
      <c r="O12" s="11"/>
    </row>
    <row r="13" spans="1:15" ht="21.75" customHeight="1">
      <c r="A13" s="181"/>
      <c r="B13" s="182"/>
      <c r="C13" s="183"/>
      <c r="D13" s="189"/>
      <c r="E13" s="190"/>
      <c r="F13" s="190"/>
      <c r="G13" s="191"/>
      <c r="I13" s="5"/>
      <c r="J13" s="13" t="s">
        <v>29</v>
      </c>
      <c r="K13" s="4"/>
      <c r="L13" s="159" t="s">
        <v>27</v>
      </c>
      <c r="M13" s="159"/>
      <c r="N13" s="159"/>
      <c r="O13" s="12"/>
    </row>
    <row r="14" spans="1:15" ht="14.25" customHeight="1">
      <c r="L14" s="1" t="s">
        <v>18</v>
      </c>
    </row>
    <row r="15" spans="1:15" ht="36" customHeight="1">
      <c r="A15" s="192" t="s">
        <v>6</v>
      </c>
      <c r="B15" s="193"/>
      <c r="C15" s="193"/>
      <c r="D15" s="194">
        <f>IF(O43="","",O43)</f>
        <v>1064495</v>
      </c>
      <c r="E15" s="195"/>
      <c r="F15" s="195"/>
      <c r="G15" s="196"/>
    </row>
    <row r="16" spans="1:15" ht="9.9499999999999993" customHeight="1"/>
    <row r="17" spans="1:15" ht="20.100000000000001" customHeight="1">
      <c r="A17" s="33" t="s">
        <v>7</v>
      </c>
      <c r="B17" s="33" t="s">
        <v>8</v>
      </c>
      <c r="C17" s="76" t="s">
        <v>9</v>
      </c>
      <c r="D17" s="77"/>
      <c r="E17" s="77"/>
      <c r="F17" s="78"/>
      <c r="G17" s="33" t="s">
        <v>10</v>
      </c>
      <c r="H17" s="79" t="s">
        <v>11</v>
      </c>
      <c r="I17" s="79"/>
      <c r="J17" s="79"/>
      <c r="K17" s="79" t="s">
        <v>12</v>
      </c>
      <c r="L17" s="79"/>
      <c r="M17" s="79" t="s">
        <v>13</v>
      </c>
      <c r="N17" s="79"/>
      <c r="O17" s="33" t="s">
        <v>74</v>
      </c>
    </row>
    <row r="18" spans="1:15" ht="20.100000000000001" customHeight="1">
      <c r="A18" s="8">
        <v>6</v>
      </c>
      <c r="B18" s="8">
        <v>3</v>
      </c>
      <c r="C18" s="152" t="s">
        <v>30</v>
      </c>
      <c r="D18" s="153"/>
      <c r="E18" s="154"/>
      <c r="F18" s="155"/>
      <c r="G18" s="8" t="s">
        <v>62</v>
      </c>
      <c r="H18" s="151">
        <v>150</v>
      </c>
      <c r="I18" s="151"/>
      <c r="J18" s="151"/>
      <c r="K18" s="121">
        <v>800</v>
      </c>
      <c r="L18" s="122"/>
      <c r="M18" s="161">
        <f>IF(AND(H18="",K18=""),"",ROUND(H18*K18,0))</f>
        <v>120000</v>
      </c>
      <c r="N18" s="161"/>
      <c r="O18" s="41"/>
    </row>
    <row r="19" spans="1:15" ht="20.100000000000001" customHeight="1">
      <c r="A19" s="8">
        <v>2</v>
      </c>
      <c r="B19" s="8">
        <v>1</v>
      </c>
      <c r="C19" s="152" t="s">
        <v>31</v>
      </c>
      <c r="D19" s="153"/>
      <c r="E19" s="154"/>
      <c r="F19" s="155"/>
      <c r="G19" s="8" t="s">
        <v>63</v>
      </c>
      <c r="H19" s="151">
        <v>5.5</v>
      </c>
      <c r="I19" s="151"/>
      <c r="J19" s="151"/>
      <c r="K19" s="121">
        <v>1000</v>
      </c>
      <c r="L19" s="122"/>
      <c r="M19" s="161">
        <f t="shared" ref="M19:M37" si="0">IF(AND(H19="",K19=""),"",ROUND(H19*K19,0))</f>
        <v>5500</v>
      </c>
      <c r="N19" s="161"/>
      <c r="O19" s="42"/>
    </row>
    <row r="20" spans="1:15" ht="20.100000000000001" customHeight="1">
      <c r="A20" s="8">
        <v>3</v>
      </c>
      <c r="B20" s="8">
        <v>1</v>
      </c>
      <c r="C20" s="152" t="s">
        <v>32</v>
      </c>
      <c r="D20" s="153"/>
      <c r="E20" s="154"/>
      <c r="F20" s="155"/>
      <c r="G20" s="8" t="s">
        <v>64</v>
      </c>
      <c r="H20" s="151">
        <v>2</v>
      </c>
      <c r="I20" s="151"/>
      <c r="J20" s="151"/>
      <c r="K20" s="121">
        <v>1200</v>
      </c>
      <c r="L20" s="122"/>
      <c r="M20" s="161">
        <f t="shared" si="0"/>
        <v>2400</v>
      </c>
      <c r="N20" s="161"/>
      <c r="O20" s="42"/>
    </row>
    <row r="21" spans="1:15" ht="20.100000000000001" customHeight="1">
      <c r="A21" s="8">
        <v>4</v>
      </c>
      <c r="B21" s="8">
        <v>2</v>
      </c>
      <c r="C21" s="152" t="s">
        <v>33</v>
      </c>
      <c r="D21" s="153"/>
      <c r="E21" s="154"/>
      <c r="F21" s="155"/>
      <c r="G21" s="8" t="s">
        <v>65</v>
      </c>
      <c r="H21" s="151">
        <v>3</v>
      </c>
      <c r="I21" s="151"/>
      <c r="J21" s="151"/>
      <c r="K21" s="121">
        <v>1400</v>
      </c>
      <c r="L21" s="122"/>
      <c r="M21" s="161">
        <f t="shared" si="0"/>
        <v>4200</v>
      </c>
      <c r="N21" s="161"/>
      <c r="O21" s="42"/>
    </row>
    <row r="22" spans="1:15" ht="20.100000000000001" customHeight="1">
      <c r="A22" s="8">
        <v>5</v>
      </c>
      <c r="B22" s="8">
        <v>3</v>
      </c>
      <c r="C22" s="152" t="s">
        <v>34</v>
      </c>
      <c r="D22" s="153"/>
      <c r="E22" s="154"/>
      <c r="F22" s="155"/>
      <c r="G22" s="8" t="s">
        <v>66</v>
      </c>
      <c r="H22" s="151">
        <v>1</v>
      </c>
      <c r="I22" s="151"/>
      <c r="J22" s="151"/>
      <c r="K22" s="121">
        <v>1200</v>
      </c>
      <c r="L22" s="122"/>
      <c r="M22" s="161">
        <f t="shared" si="0"/>
        <v>1200</v>
      </c>
      <c r="N22" s="161"/>
      <c r="O22" s="42"/>
    </row>
    <row r="23" spans="1:15" ht="20.100000000000001" customHeight="1">
      <c r="A23" s="8">
        <v>6</v>
      </c>
      <c r="B23" s="8">
        <v>4</v>
      </c>
      <c r="C23" s="152" t="s">
        <v>35</v>
      </c>
      <c r="D23" s="153"/>
      <c r="E23" s="154"/>
      <c r="F23" s="155"/>
      <c r="G23" s="8" t="s">
        <v>67</v>
      </c>
      <c r="H23" s="151">
        <v>180.55</v>
      </c>
      <c r="I23" s="151"/>
      <c r="J23" s="151"/>
      <c r="K23" s="121">
        <v>900</v>
      </c>
      <c r="L23" s="122"/>
      <c r="M23" s="161">
        <f t="shared" si="0"/>
        <v>162495</v>
      </c>
      <c r="N23" s="161"/>
      <c r="O23" s="42"/>
    </row>
    <row r="24" spans="1:15" ht="20.100000000000001" customHeight="1">
      <c r="A24" s="8">
        <v>7</v>
      </c>
      <c r="B24" s="8">
        <v>6</v>
      </c>
      <c r="C24" s="152" t="s">
        <v>36</v>
      </c>
      <c r="D24" s="153"/>
      <c r="E24" s="154"/>
      <c r="F24" s="155"/>
      <c r="G24" s="8" t="s">
        <v>62</v>
      </c>
      <c r="H24" s="151">
        <v>8</v>
      </c>
      <c r="I24" s="151"/>
      <c r="J24" s="151"/>
      <c r="K24" s="121">
        <v>300</v>
      </c>
      <c r="L24" s="122"/>
      <c r="M24" s="161">
        <f t="shared" si="0"/>
        <v>2400</v>
      </c>
      <c r="N24" s="161"/>
      <c r="O24" s="42"/>
    </row>
    <row r="25" spans="1:15" ht="20.100000000000001" customHeight="1">
      <c r="A25" s="8">
        <v>8</v>
      </c>
      <c r="B25" s="8">
        <v>8</v>
      </c>
      <c r="C25" s="152" t="s">
        <v>37</v>
      </c>
      <c r="D25" s="153"/>
      <c r="E25" s="154"/>
      <c r="F25" s="155"/>
      <c r="G25" s="8" t="s">
        <v>63</v>
      </c>
      <c r="H25" s="151">
        <v>10</v>
      </c>
      <c r="I25" s="151"/>
      <c r="J25" s="151"/>
      <c r="K25" s="121">
        <v>400</v>
      </c>
      <c r="L25" s="122"/>
      <c r="M25" s="161">
        <f t="shared" si="0"/>
        <v>4000</v>
      </c>
      <c r="N25" s="161"/>
      <c r="O25" s="42"/>
    </row>
    <row r="26" spans="1:15" ht="20.100000000000001" customHeight="1">
      <c r="A26" s="8">
        <v>9</v>
      </c>
      <c r="B26" s="8">
        <v>10</v>
      </c>
      <c r="C26" s="152" t="s">
        <v>38</v>
      </c>
      <c r="D26" s="153"/>
      <c r="E26" s="154"/>
      <c r="F26" s="155"/>
      <c r="G26" s="8" t="s">
        <v>64</v>
      </c>
      <c r="H26" s="151">
        <v>11</v>
      </c>
      <c r="I26" s="151"/>
      <c r="J26" s="151"/>
      <c r="K26" s="121">
        <v>200</v>
      </c>
      <c r="L26" s="122"/>
      <c r="M26" s="161">
        <f t="shared" si="0"/>
        <v>2200</v>
      </c>
      <c r="N26" s="161"/>
      <c r="O26" s="42"/>
    </row>
    <row r="27" spans="1:15" ht="20.100000000000001" customHeight="1">
      <c r="A27" s="8">
        <v>10</v>
      </c>
      <c r="B27" s="8">
        <v>11</v>
      </c>
      <c r="C27" s="152" t="s">
        <v>39</v>
      </c>
      <c r="D27" s="153"/>
      <c r="E27" s="154"/>
      <c r="F27" s="155"/>
      <c r="G27" s="8" t="s">
        <v>65</v>
      </c>
      <c r="H27" s="151">
        <v>12</v>
      </c>
      <c r="I27" s="151"/>
      <c r="J27" s="151"/>
      <c r="K27" s="121">
        <v>600</v>
      </c>
      <c r="L27" s="122"/>
      <c r="M27" s="161">
        <f t="shared" si="0"/>
        <v>7200</v>
      </c>
      <c r="N27" s="161"/>
      <c r="O27" s="42"/>
    </row>
    <row r="28" spans="1:15" ht="20.100000000000001" customHeight="1">
      <c r="A28" s="8">
        <v>11</v>
      </c>
      <c r="B28" s="8">
        <v>12</v>
      </c>
      <c r="C28" s="152" t="s">
        <v>40</v>
      </c>
      <c r="D28" s="153"/>
      <c r="E28" s="154"/>
      <c r="F28" s="155"/>
      <c r="G28" s="8" t="s">
        <v>68</v>
      </c>
      <c r="H28" s="151">
        <v>24</v>
      </c>
      <c r="I28" s="151"/>
      <c r="J28" s="151"/>
      <c r="K28" s="121">
        <v>380</v>
      </c>
      <c r="L28" s="122"/>
      <c r="M28" s="161">
        <f t="shared" si="0"/>
        <v>9120</v>
      </c>
      <c r="N28" s="161"/>
      <c r="O28" s="42">
        <v>0.08</v>
      </c>
    </row>
    <row r="29" spans="1:15" ht="20.100000000000001" customHeight="1">
      <c r="A29" s="8">
        <v>12</v>
      </c>
      <c r="B29" s="8">
        <v>13</v>
      </c>
      <c r="C29" s="152" t="s">
        <v>41</v>
      </c>
      <c r="D29" s="153"/>
      <c r="E29" s="154"/>
      <c r="F29" s="155"/>
      <c r="G29" s="8" t="s">
        <v>66</v>
      </c>
      <c r="H29" s="151">
        <v>1</v>
      </c>
      <c r="I29" s="151"/>
      <c r="J29" s="151"/>
      <c r="K29" s="121">
        <v>50000</v>
      </c>
      <c r="L29" s="122"/>
      <c r="M29" s="161">
        <f t="shared" si="0"/>
        <v>50000</v>
      </c>
      <c r="N29" s="161"/>
      <c r="O29" s="42"/>
    </row>
    <row r="30" spans="1:15" ht="20.100000000000001" customHeight="1">
      <c r="A30" s="8">
        <v>1</v>
      </c>
      <c r="B30" s="8">
        <v>14</v>
      </c>
      <c r="C30" s="163" t="s">
        <v>42</v>
      </c>
      <c r="D30" s="164"/>
      <c r="E30" s="164"/>
      <c r="F30" s="171"/>
      <c r="G30" s="8" t="s">
        <v>64</v>
      </c>
      <c r="H30" s="167">
        <v>11</v>
      </c>
      <c r="I30" s="168"/>
      <c r="J30" s="169"/>
      <c r="K30" s="162">
        <v>5500</v>
      </c>
      <c r="L30" s="170"/>
      <c r="M30" s="161">
        <f t="shared" si="0"/>
        <v>60500</v>
      </c>
      <c r="N30" s="161"/>
      <c r="O30" s="42"/>
    </row>
    <row r="31" spans="1:15" ht="20.100000000000001" customHeight="1">
      <c r="A31" s="8">
        <v>2</v>
      </c>
      <c r="B31" s="8">
        <v>15</v>
      </c>
      <c r="C31" s="163" t="s">
        <v>43</v>
      </c>
      <c r="D31" s="164"/>
      <c r="E31" s="164"/>
      <c r="F31" s="171"/>
      <c r="G31" s="8" t="s">
        <v>64</v>
      </c>
      <c r="H31" s="167">
        <v>10</v>
      </c>
      <c r="I31" s="168"/>
      <c r="J31" s="169"/>
      <c r="K31" s="162">
        <v>49000</v>
      </c>
      <c r="L31" s="170"/>
      <c r="M31" s="161">
        <f t="shared" si="0"/>
        <v>490000</v>
      </c>
      <c r="N31" s="161"/>
      <c r="O31" s="42"/>
    </row>
    <row r="32" spans="1:15" ht="20.100000000000001" customHeight="1">
      <c r="A32" s="8">
        <v>3</v>
      </c>
      <c r="B32" s="8">
        <v>16</v>
      </c>
      <c r="C32" s="163" t="s">
        <v>44</v>
      </c>
      <c r="D32" s="164"/>
      <c r="E32" s="165"/>
      <c r="F32" s="166"/>
      <c r="G32" s="8" t="s">
        <v>64</v>
      </c>
      <c r="H32" s="160">
        <v>9</v>
      </c>
      <c r="I32" s="160"/>
      <c r="J32" s="160"/>
      <c r="K32" s="161">
        <v>400</v>
      </c>
      <c r="L32" s="162"/>
      <c r="M32" s="161">
        <f t="shared" si="0"/>
        <v>3600</v>
      </c>
      <c r="N32" s="161"/>
      <c r="O32" s="42"/>
    </row>
    <row r="33" spans="1:15" ht="20.100000000000001" customHeight="1">
      <c r="A33" s="8">
        <v>4</v>
      </c>
      <c r="B33" s="8">
        <v>17</v>
      </c>
      <c r="C33" s="163" t="s">
        <v>45</v>
      </c>
      <c r="D33" s="164"/>
      <c r="E33" s="165"/>
      <c r="F33" s="166"/>
      <c r="G33" s="8" t="s">
        <v>64</v>
      </c>
      <c r="H33" s="160">
        <v>3</v>
      </c>
      <c r="I33" s="160"/>
      <c r="J33" s="160"/>
      <c r="K33" s="161">
        <v>400</v>
      </c>
      <c r="L33" s="162"/>
      <c r="M33" s="161">
        <f t="shared" si="0"/>
        <v>1200</v>
      </c>
      <c r="N33" s="161"/>
      <c r="O33" s="42"/>
    </row>
    <row r="34" spans="1:15" ht="20.100000000000001" customHeight="1">
      <c r="A34" s="8">
        <v>5</v>
      </c>
      <c r="B34" s="8">
        <v>18</v>
      </c>
      <c r="C34" s="163" t="s">
        <v>46</v>
      </c>
      <c r="D34" s="164"/>
      <c r="E34" s="164"/>
      <c r="F34" s="171"/>
      <c r="G34" s="8" t="s">
        <v>64</v>
      </c>
      <c r="H34" s="167">
        <v>2</v>
      </c>
      <c r="I34" s="168"/>
      <c r="J34" s="169"/>
      <c r="K34" s="162">
        <v>900</v>
      </c>
      <c r="L34" s="170"/>
      <c r="M34" s="161">
        <f t="shared" si="0"/>
        <v>1800</v>
      </c>
      <c r="N34" s="161"/>
      <c r="O34" s="42"/>
    </row>
    <row r="35" spans="1:15" ht="20.100000000000001" customHeight="1">
      <c r="A35" s="8">
        <v>6</v>
      </c>
      <c r="B35" s="8">
        <v>19</v>
      </c>
      <c r="C35" s="163" t="s">
        <v>47</v>
      </c>
      <c r="D35" s="164"/>
      <c r="E35" s="165"/>
      <c r="F35" s="166"/>
      <c r="G35" s="8" t="s">
        <v>63</v>
      </c>
      <c r="H35" s="160">
        <v>4</v>
      </c>
      <c r="I35" s="160"/>
      <c r="J35" s="160"/>
      <c r="K35" s="161">
        <v>1500</v>
      </c>
      <c r="L35" s="162"/>
      <c r="M35" s="161">
        <f t="shared" si="0"/>
        <v>6000</v>
      </c>
      <c r="N35" s="161"/>
      <c r="O35" s="42"/>
    </row>
    <row r="36" spans="1:15" ht="20.100000000000001" customHeight="1">
      <c r="A36" s="8">
        <v>7</v>
      </c>
      <c r="B36" s="8">
        <v>20</v>
      </c>
      <c r="C36" s="163" t="s">
        <v>48</v>
      </c>
      <c r="D36" s="164"/>
      <c r="E36" s="165"/>
      <c r="F36" s="166"/>
      <c r="G36" s="8" t="s">
        <v>62</v>
      </c>
      <c r="H36" s="160">
        <v>2</v>
      </c>
      <c r="I36" s="160"/>
      <c r="J36" s="160"/>
      <c r="K36" s="161">
        <v>4900</v>
      </c>
      <c r="L36" s="162"/>
      <c r="M36" s="161">
        <f t="shared" si="0"/>
        <v>9800</v>
      </c>
      <c r="N36" s="161"/>
      <c r="O36" s="42"/>
    </row>
    <row r="37" spans="1:15" ht="20.100000000000001" customHeight="1">
      <c r="A37" s="8">
        <v>8</v>
      </c>
      <c r="B37" s="8">
        <v>22</v>
      </c>
      <c r="C37" s="163" t="s">
        <v>49</v>
      </c>
      <c r="D37" s="164"/>
      <c r="E37" s="165"/>
      <c r="F37" s="166"/>
      <c r="G37" s="8" t="s">
        <v>69</v>
      </c>
      <c r="H37" s="160">
        <v>3</v>
      </c>
      <c r="I37" s="160"/>
      <c r="J37" s="160"/>
      <c r="K37" s="161">
        <v>8900</v>
      </c>
      <c r="L37" s="162"/>
      <c r="M37" s="161">
        <f t="shared" si="0"/>
        <v>26700</v>
      </c>
      <c r="N37" s="161"/>
      <c r="O37" s="42" t="s">
        <v>52</v>
      </c>
    </row>
    <row r="38" spans="1:15" ht="9.9499999999999993" customHeight="1"/>
    <row r="39" spans="1:15" ht="20.100000000000001" customHeight="1">
      <c r="A39" s="52" t="s">
        <v>14</v>
      </c>
      <c r="B39" s="60" t="s">
        <v>75</v>
      </c>
      <c r="C39" s="172"/>
      <c r="D39" s="172"/>
      <c r="E39" s="199"/>
      <c r="F39" s="172" t="s">
        <v>50</v>
      </c>
      <c r="G39" s="172"/>
      <c r="H39" s="172"/>
      <c r="I39" s="172"/>
      <c r="J39" s="15" t="s">
        <v>15</v>
      </c>
      <c r="K39" s="58"/>
      <c r="L39" s="58"/>
      <c r="M39" s="34" t="s">
        <v>19</v>
      </c>
      <c r="N39" s="34" t="s">
        <v>20</v>
      </c>
      <c r="O39" s="35" t="s">
        <v>21</v>
      </c>
    </row>
    <row r="40" spans="1:15" ht="20.100000000000001" customHeight="1">
      <c r="A40" s="53"/>
      <c r="B40" s="60" t="s">
        <v>70</v>
      </c>
      <c r="C40" s="172"/>
      <c r="D40" s="172"/>
      <c r="E40" s="21" t="s">
        <v>26</v>
      </c>
      <c r="F40" s="173" t="s">
        <v>53</v>
      </c>
      <c r="G40" s="173"/>
      <c r="H40" s="173"/>
      <c r="I40" s="173"/>
      <c r="J40" s="173"/>
      <c r="K40" s="63" t="s">
        <v>22</v>
      </c>
      <c r="L40" s="63"/>
      <c r="M40" s="24">
        <f>SUM(M18:N27,M29:N36)</f>
        <v>934495</v>
      </c>
      <c r="N40" s="24">
        <f>ROUND(M40*0.1,0)</f>
        <v>93450</v>
      </c>
      <c r="O40" s="18">
        <f>SUM(M40:N40)</f>
        <v>1027945</v>
      </c>
    </row>
    <row r="41" spans="1:15" ht="20.100000000000001" customHeight="1">
      <c r="A41" s="54"/>
      <c r="B41" s="60" t="s">
        <v>16</v>
      </c>
      <c r="C41" s="61"/>
      <c r="D41" s="22" t="s">
        <v>59</v>
      </c>
      <c r="E41" s="9" t="s">
        <v>17</v>
      </c>
      <c r="F41" s="174" t="s">
        <v>51</v>
      </c>
      <c r="G41" s="174"/>
      <c r="H41" s="174"/>
      <c r="I41" s="174"/>
      <c r="J41" s="174"/>
      <c r="K41" s="63" t="s">
        <v>23</v>
      </c>
      <c r="L41" s="63"/>
      <c r="M41" s="24">
        <f>SUM(M28)</f>
        <v>9120</v>
      </c>
      <c r="N41" s="24">
        <f>ROUND(M41*0.08,0)</f>
        <v>730</v>
      </c>
      <c r="O41" s="18">
        <f>SUM(M41:N41)</f>
        <v>9850</v>
      </c>
    </row>
    <row r="42" spans="1:15" ht="20.25" customHeight="1" thickBot="1">
      <c r="K42" s="43" t="s">
        <v>24</v>
      </c>
      <c r="L42" s="43"/>
      <c r="M42" s="26">
        <f>SUMIF($O$18:$O$37,"非課税",$M$18:$N$37)</f>
        <v>26700</v>
      </c>
      <c r="N42" s="27"/>
      <c r="O42" s="25">
        <f>SUM(M42:N42)</f>
        <v>26700</v>
      </c>
    </row>
    <row r="43" spans="1:15" ht="20.25" customHeight="1" thickTop="1">
      <c r="K43" s="44" t="s">
        <v>25</v>
      </c>
      <c r="L43" s="44"/>
      <c r="M43" s="16">
        <f>SUM(M40:M42)</f>
        <v>970315</v>
      </c>
      <c r="N43" s="16">
        <f t="shared" ref="N43:O43" si="1">SUM(N40:N42)</f>
        <v>94180</v>
      </c>
      <c r="O43" s="16">
        <f t="shared" si="1"/>
        <v>1064495</v>
      </c>
    </row>
    <row r="44" spans="1:15">
      <c r="M44" s="30"/>
      <c r="N44" s="30"/>
      <c r="O44" s="30"/>
    </row>
  </sheetData>
  <mergeCells count="112">
    <mergeCell ref="M5:O5"/>
    <mergeCell ref="K42:L42"/>
    <mergeCell ref="K43:L43"/>
    <mergeCell ref="C30:F30"/>
    <mergeCell ref="C31:F31"/>
    <mergeCell ref="H30:J30"/>
    <mergeCell ref="H31:J31"/>
    <mergeCell ref="K30:L30"/>
    <mergeCell ref="K31:L31"/>
    <mergeCell ref="M30:N30"/>
    <mergeCell ref="M31:N31"/>
    <mergeCell ref="B39:E39"/>
    <mergeCell ref="B40:D40"/>
    <mergeCell ref="K41:L41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2:N32"/>
    <mergeCell ref="M33:N33"/>
    <mergeCell ref="A5:F6"/>
    <mergeCell ref="A39:A41"/>
    <mergeCell ref="F39:I39"/>
    <mergeCell ref="F40:J40"/>
    <mergeCell ref="F41:J41"/>
    <mergeCell ref="H28:J28"/>
    <mergeCell ref="H24:J24"/>
    <mergeCell ref="H20:J20"/>
    <mergeCell ref="J9:J10"/>
    <mergeCell ref="A11:C13"/>
    <mergeCell ref="D11:G13"/>
    <mergeCell ref="H17:J17"/>
    <mergeCell ref="A15:C15"/>
    <mergeCell ref="A10:C10"/>
    <mergeCell ref="D10:G10"/>
    <mergeCell ref="D15:G15"/>
    <mergeCell ref="K39:L39"/>
    <mergeCell ref="K40:L40"/>
    <mergeCell ref="B41:C41"/>
    <mergeCell ref="C17:F17"/>
    <mergeCell ref="H36:J36"/>
    <mergeCell ref="K36:L36"/>
    <mergeCell ref="M36:N36"/>
    <mergeCell ref="H37:J37"/>
    <mergeCell ref="K37:L37"/>
    <mergeCell ref="M37:N37"/>
    <mergeCell ref="C36:F36"/>
    <mergeCell ref="C37:F37"/>
    <mergeCell ref="H34:J34"/>
    <mergeCell ref="K34:L34"/>
    <mergeCell ref="M34:N34"/>
    <mergeCell ref="H35:J35"/>
    <mergeCell ref="K35:L35"/>
    <mergeCell ref="M35:N35"/>
    <mergeCell ref="C34:F34"/>
    <mergeCell ref="C35:F35"/>
    <mergeCell ref="H32:J32"/>
    <mergeCell ref="K32:L32"/>
    <mergeCell ref="H33:J33"/>
    <mergeCell ref="K33:L33"/>
    <mergeCell ref="C32:F32"/>
    <mergeCell ref="C33:F33"/>
    <mergeCell ref="K28:L28"/>
    <mergeCell ref="H29:J29"/>
    <mergeCell ref="K29:L29"/>
    <mergeCell ref="C28:F28"/>
    <mergeCell ref="C29:F29"/>
    <mergeCell ref="H26:J26"/>
    <mergeCell ref="K26:L26"/>
    <mergeCell ref="H27:J27"/>
    <mergeCell ref="K27:L27"/>
    <mergeCell ref="C26:F26"/>
    <mergeCell ref="C27:F27"/>
    <mergeCell ref="K24:L24"/>
    <mergeCell ref="H25:J25"/>
    <mergeCell ref="K25:L25"/>
    <mergeCell ref="C24:F24"/>
    <mergeCell ref="C25:F25"/>
    <mergeCell ref="H22:J22"/>
    <mergeCell ref="K22:L22"/>
    <mergeCell ref="H23:J23"/>
    <mergeCell ref="K23:L23"/>
    <mergeCell ref="C22:F22"/>
    <mergeCell ref="C23:F23"/>
    <mergeCell ref="K20:L20"/>
    <mergeCell ref="H21:J21"/>
    <mergeCell ref="K21:L21"/>
    <mergeCell ref="C20:F20"/>
    <mergeCell ref="C21:F21"/>
    <mergeCell ref="K18:L18"/>
    <mergeCell ref="H19:J19"/>
    <mergeCell ref="K19:L19"/>
    <mergeCell ref="C18:F18"/>
    <mergeCell ref="C19:F19"/>
    <mergeCell ref="H18:J18"/>
    <mergeCell ref="K17:L17"/>
    <mergeCell ref="M17:N17"/>
    <mergeCell ref="L7:N7"/>
    <mergeCell ref="L8:N8"/>
    <mergeCell ref="L9:N9"/>
    <mergeCell ref="L11:N11"/>
    <mergeCell ref="L12:N12"/>
    <mergeCell ref="L13:N13"/>
    <mergeCell ref="L10:N10"/>
  </mergeCells>
  <phoneticPr fontId="3"/>
  <conditionalFormatting sqref="D15">
    <cfRule type="cellIs" dxfId="2" priority="1" operator="equal">
      <formula>0</formula>
    </cfRule>
  </conditionalFormatting>
  <conditionalFormatting sqref="M18:M37">
    <cfRule type="cellIs" dxfId="1" priority="3" operator="equal">
      <formula>0</formula>
    </cfRule>
  </conditionalFormatting>
  <conditionalFormatting sqref="N39:N41">
    <cfRule type="cellIs" dxfId="0" priority="2" operator="equal">
      <formula>0</formula>
    </cfRule>
  </conditionalFormatting>
  <dataValidations count="1">
    <dataValidation type="list" allowBlank="1" showInputMessage="1" showErrorMessage="1" sqref="B40:D40" xr:uid="{6D04EA32-F151-4716-A180-068F4981BB57}">
      <formula1>"普通,当座"</formula1>
    </dataValidation>
  </dataValidations>
  <pageMargins left="0.59055118110236227" right="0.47244094488188981" top="0.9055118110236221" bottom="0.39370078740157483" header="0.31496062992125984" footer="0.31496062992125984"/>
  <pageSetup paperSize="9" scale="9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貴社控</vt:lpstr>
      <vt:lpstr>提出用２部印刷する</vt:lpstr>
      <vt:lpstr>貴社控（記入例）</vt:lpstr>
      <vt:lpstr>貴社控!Print_Area</vt:lpstr>
      <vt:lpstr>'貴社控（記入例）'!Print_Area</vt:lpstr>
      <vt:lpstr>提出用２部印刷する!Print_Area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ishita</dc:creator>
  <cp:keywords/>
  <dc:description/>
  <cp:lastModifiedBy>chadani</cp:lastModifiedBy>
  <cp:revision/>
  <cp:lastPrinted>2023-08-25T01:14:14Z</cp:lastPrinted>
  <dcterms:created xsi:type="dcterms:W3CDTF">2016-06-01T05:34:06Z</dcterms:created>
  <dcterms:modified xsi:type="dcterms:W3CDTF">2023-08-25T01:15:39Z</dcterms:modified>
  <cp:category/>
  <cp:contentStatus/>
</cp:coreProperties>
</file>